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540" windowHeight="11955" firstSheet="1" activeTab="10"/>
  </bookViews>
  <sheets>
    <sheet name="CAR" sheetId="5" r:id="rId1"/>
    <sheet name="FARMCROP" sheetId="4" r:id="rId2"/>
    <sheet name="FARMLIVE" sheetId="6" r:id="rId3"/>
    <sheet name="FARMPROD" sheetId="7" r:id="rId4"/>
    <sheet name="FBUILD" sheetId="8" r:id="rId5"/>
    <sheet name="FIRM" sheetId="9" r:id="rId6"/>
    <sheet name="FIRMJOB" sheetId="10" r:id="rId7"/>
    <sheet name="FITEM" sheetId="11" r:id="rId8"/>
    <sheet name="GROUP" sheetId="12" r:id="rId9"/>
    <sheet name="HEADER" sheetId="13" r:id="rId10"/>
    <sheet name="ITEM" sheetId="1" r:id="rId11"/>
    <sheet name="ITEMCLAS" sheetId="3" r:id="rId12"/>
    <sheet name="JOB" sheetId="14" r:id="rId13"/>
    <sheet name="METHOD" sheetId="15" r:id="rId14"/>
    <sheet name="PERSON" sheetId="16" r:id="rId15"/>
    <sheet name="RAW" sheetId="17" r:id="rId16"/>
    <sheet name="RICH" sheetId="18" r:id="rId17"/>
    <sheet name="SHIP" sheetId="19" r:id="rId18"/>
    <sheet name="TOWN" sheetId="20" r:id="rId19"/>
    <sheet name="TREE" sheetId="21" r:id="rId20"/>
    <sheet name="TUT" sheetId="22" r:id="rId21"/>
    <sheet name="WALKER" sheetId="23" r:id="rId22"/>
  </sheets>
  <calcPr calcId="14562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2" i="1"/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2" i="3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2" i="8"/>
  <c r="A31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2" i="3"/>
  <c r="F30" i="3" l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19" i="3" s="1"/>
  <c r="F62" i="1"/>
  <c r="G62" i="1" s="1"/>
  <c r="F63" i="1"/>
  <c r="G63" i="1" s="1"/>
  <c r="F64" i="1"/>
  <c r="G64" i="1" s="1"/>
  <c r="F20" i="3" s="1"/>
  <c r="F65" i="1"/>
  <c r="G65" i="1" s="1"/>
  <c r="F66" i="1"/>
  <c r="G66" i="1" s="1"/>
  <c r="F67" i="1"/>
  <c r="G67" i="1" s="1"/>
  <c r="F70" i="1"/>
  <c r="G70" i="1" s="1"/>
  <c r="F22" i="3" s="1"/>
  <c r="F71" i="1"/>
  <c r="G71" i="1" s="1"/>
  <c r="F72" i="1"/>
  <c r="G72" i="1" s="1"/>
  <c r="F73" i="1"/>
  <c r="G73" i="1" s="1"/>
  <c r="F74" i="1"/>
  <c r="G74" i="1" s="1"/>
  <c r="F23" i="3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24" i="3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A3" i="9" l="1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2" i="9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2" i="1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2" i="14"/>
  <c r="Z2" i="15" l="1"/>
  <c r="Z4" i="15"/>
  <c r="Z6" i="15"/>
  <c r="Z8" i="15"/>
  <c r="Z10" i="15"/>
  <c r="Z12" i="15"/>
  <c r="Z14" i="15"/>
  <c r="Z16" i="15"/>
  <c r="Z18" i="15"/>
  <c r="Z20" i="15"/>
  <c r="Z22" i="15"/>
  <c r="Z24" i="15"/>
  <c r="Z26" i="15"/>
  <c r="Z28" i="15"/>
  <c r="Z30" i="15"/>
  <c r="Z32" i="15"/>
  <c r="Z34" i="15"/>
  <c r="Z36" i="15"/>
  <c r="Z38" i="15"/>
  <c r="Z40" i="15"/>
  <c r="Z42" i="15"/>
  <c r="Z44" i="15"/>
  <c r="Z46" i="15"/>
  <c r="Z48" i="15"/>
  <c r="Z50" i="15"/>
  <c r="Z52" i="15"/>
  <c r="Z54" i="15"/>
  <c r="Z56" i="15"/>
  <c r="Z58" i="15"/>
  <c r="Z60" i="15"/>
  <c r="Z62" i="15"/>
  <c r="Z64" i="15"/>
  <c r="Z66" i="15"/>
  <c r="Z68" i="15"/>
  <c r="Z70" i="15"/>
  <c r="Z72" i="15"/>
  <c r="Z74" i="15"/>
  <c r="Z76" i="15"/>
  <c r="Z78" i="15"/>
  <c r="Z80" i="15"/>
  <c r="Z82" i="15"/>
  <c r="Z84" i="15"/>
  <c r="Z86" i="15"/>
  <c r="Z88" i="15"/>
  <c r="Z90" i="15"/>
  <c r="Z3" i="15"/>
  <c r="Z5" i="15"/>
  <c r="F5" i="1" s="1"/>
  <c r="G5" i="1" s="1"/>
  <c r="Z7" i="15"/>
  <c r="Z9" i="15"/>
  <c r="Z11" i="15"/>
  <c r="Z13" i="15"/>
  <c r="Z15" i="15"/>
  <c r="Z17" i="15"/>
  <c r="Z19" i="15"/>
  <c r="Z21" i="15"/>
  <c r="Z23" i="15"/>
  <c r="Z25" i="15"/>
  <c r="Z27" i="15"/>
  <c r="Z29" i="15"/>
  <c r="Z31" i="15"/>
  <c r="Z33" i="15"/>
  <c r="Z35" i="15"/>
  <c r="Z37" i="15"/>
  <c r="Z39" i="15"/>
  <c r="Z41" i="15"/>
  <c r="Z43" i="15"/>
  <c r="Z45" i="15"/>
  <c r="Z47" i="15"/>
  <c r="Z49" i="15"/>
  <c r="Z51" i="15"/>
  <c r="Z53" i="15"/>
  <c r="Z55" i="15"/>
  <c r="Z57" i="15"/>
  <c r="Z59" i="15"/>
  <c r="Z61" i="15"/>
  <c r="Z63" i="15"/>
  <c r="Z65" i="15"/>
  <c r="Z67" i="15"/>
  <c r="Z69" i="15"/>
  <c r="Z71" i="15"/>
  <c r="F109" i="1" s="1"/>
  <c r="G109" i="1" s="1"/>
  <c r="Z73" i="15"/>
  <c r="Z75" i="15"/>
  <c r="F113" i="1" s="1"/>
  <c r="G113" i="1" s="1"/>
  <c r="Z77" i="15"/>
  <c r="Z79" i="15"/>
  <c r="F117" i="1" s="1"/>
  <c r="G117" i="1" s="1"/>
  <c r="Z81" i="15"/>
  <c r="Z83" i="15"/>
  <c r="F121" i="1" s="1"/>
  <c r="G121" i="1" s="1"/>
  <c r="Z85" i="15"/>
  <c r="Z87" i="15"/>
  <c r="F125" i="1" s="1"/>
  <c r="G125" i="1" s="1"/>
  <c r="Z89" i="15"/>
  <c r="Z91" i="15"/>
  <c r="F129" i="1" s="1"/>
  <c r="G129" i="1" s="1"/>
  <c r="F3" i="1"/>
  <c r="G3" i="1" s="1"/>
  <c r="F7" i="1"/>
  <c r="G7" i="1" s="1"/>
  <c r="F9" i="1"/>
  <c r="G9" i="1" s="1"/>
  <c r="F11" i="1"/>
  <c r="G11" i="1" s="1"/>
  <c r="F13" i="1"/>
  <c r="G13" i="1" s="1"/>
  <c r="F15" i="1"/>
  <c r="G15" i="1" s="1"/>
  <c r="F17" i="1"/>
  <c r="G17" i="1" s="1"/>
  <c r="F19" i="1"/>
  <c r="G19" i="1" s="1"/>
  <c r="F21" i="1"/>
  <c r="G21" i="1" s="1"/>
  <c r="F23" i="1"/>
  <c r="G23" i="1" s="1"/>
  <c r="F25" i="1"/>
  <c r="G25" i="1" s="1"/>
  <c r="F27" i="1"/>
  <c r="G27" i="1" s="1"/>
  <c r="F29" i="1"/>
  <c r="G29" i="1" s="1"/>
  <c r="F31" i="1"/>
  <c r="G31" i="1" s="1"/>
  <c r="F33" i="1"/>
  <c r="G33" i="1" s="1"/>
  <c r="F35" i="1"/>
  <c r="G35" i="1" s="1"/>
  <c r="F37" i="1"/>
  <c r="G37" i="1" s="1"/>
  <c r="F39" i="1"/>
  <c r="G39" i="1" s="1"/>
  <c r="F41" i="1"/>
  <c r="G41" i="1" s="1"/>
  <c r="F43" i="1"/>
  <c r="G43" i="1" s="1"/>
  <c r="F45" i="1"/>
  <c r="G45" i="1" s="1"/>
  <c r="F47" i="1"/>
  <c r="G47" i="1" s="1"/>
  <c r="F49" i="1"/>
  <c r="G49" i="1" s="1"/>
  <c r="F51" i="1"/>
  <c r="G51" i="1" s="1"/>
  <c r="F53" i="1"/>
  <c r="G53" i="1" s="1"/>
  <c r="F55" i="1"/>
  <c r="G55" i="1" s="1"/>
  <c r="F18" i="3" s="1"/>
  <c r="F69" i="1"/>
  <c r="G69" i="1" s="1"/>
  <c r="F97" i="1"/>
  <c r="G97" i="1" s="1"/>
  <c r="F99" i="1"/>
  <c r="G99" i="1" s="1"/>
  <c r="F101" i="1"/>
  <c r="G101" i="1" s="1"/>
  <c r="F103" i="1"/>
  <c r="G103" i="1" s="1"/>
  <c r="F105" i="1"/>
  <c r="G105" i="1" s="1"/>
  <c r="F107" i="1"/>
  <c r="G107" i="1" s="1"/>
  <c r="F111" i="1"/>
  <c r="G111" i="1" s="1"/>
  <c r="F115" i="1"/>
  <c r="G115" i="1" s="1"/>
  <c r="F119" i="1"/>
  <c r="G119" i="1" s="1"/>
  <c r="F123" i="1"/>
  <c r="G123" i="1" s="1"/>
  <c r="F127" i="1"/>
  <c r="G127" i="1" s="1"/>
  <c r="F4" i="1"/>
  <c r="G4" i="1" s="1"/>
  <c r="F6" i="1"/>
  <c r="G6" i="1" s="1"/>
  <c r="F8" i="1"/>
  <c r="G8" i="1" s="1"/>
  <c r="F10" i="1"/>
  <c r="G10" i="1" s="1"/>
  <c r="F12" i="1"/>
  <c r="G12" i="1" s="1"/>
  <c r="F14" i="1"/>
  <c r="G14" i="1" s="1"/>
  <c r="F16" i="1"/>
  <c r="G16" i="1" s="1"/>
  <c r="F18" i="1"/>
  <c r="G18" i="1" s="1"/>
  <c r="F20" i="1"/>
  <c r="G20" i="1" s="1"/>
  <c r="F22" i="1"/>
  <c r="G22" i="1" s="1"/>
  <c r="F24" i="1"/>
  <c r="G24" i="1" s="1"/>
  <c r="F26" i="1"/>
  <c r="G26" i="1" s="1"/>
  <c r="F28" i="1"/>
  <c r="G28" i="1" s="1"/>
  <c r="F30" i="1"/>
  <c r="G30" i="1" s="1"/>
  <c r="F32" i="1"/>
  <c r="G32" i="1" s="1"/>
  <c r="F34" i="1"/>
  <c r="G34" i="1" s="1"/>
  <c r="F36" i="1"/>
  <c r="G36" i="1" s="1"/>
  <c r="F38" i="1"/>
  <c r="G38" i="1" s="1"/>
  <c r="F40" i="1"/>
  <c r="G40" i="1" s="1"/>
  <c r="F42" i="1"/>
  <c r="G42" i="1" s="1"/>
  <c r="F44" i="1"/>
  <c r="G44" i="1" s="1"/>
  <c r="F46" i="1"/>
  <c r="G46" i="1" s="1"/>
  <c r="F48" i="1"/>
  <c r="G48" i="1" s="1"/>
  <c r="F50" i="1"/>
  <c r="G50" i="1" s="1"/>
  <c r="F16" i="3" s="1"/>
  <c r="F52" i="1"/>
  <c r="G52" i="1" s="1"/>
  <c r="F54" i="1"/>
  <c r="G54" i="1" s="1"/>
  <c r="F68" i="1"/>
  <c r="G68" i="1" s="1"/>
  <c r="F21" i="3" s="1"/>
  <c r="F96" i="1"/>
  <c r="G96" i="1" s="1"/>
  <c r="F98" i="1"/>
  <c r="G98" i="1" s="1"/>
  <c r="F100" i="1"/>
  <c r="G100" i="1" s="1"/>
  <c r="F102" i="1"/>
  <c r="G102" i="1" s="1"/>
  <c r="F104" i="1"/>
  <c r="G104" i="1" s="1"/>
  <c r="F106" i="1"/>
  <c r="G106" i="1" s="1"/>
  <c r="F108" i="1"/>
  <c r="G108" i="1" s="1"/>
  <c r="F110" i="1"/>
  <c r="G110" i="1" s="1"/>
  <c r="F112" i="1"/>
  <c r="G112" i="1" s="1"/>
  <c r="F114" i="1"/>
  <c r="G114" i="1" s="1"/>
  <c r="F116" i="1"/>
  <c r="G116" i="1" s="1"/>
  <c r="F118" i="1"/>
  <c r="G118" i="1" s="1"/>
  <c r="F120" i="1"/>
  <c r="G120" i="1" s="1"/>
  <c r="F122" i="1"/>
  <c r="G122" i="1" s="1"/>
  <c r="F28" i="3" s="1"/>
  <c r="F124" i="1"/>
  <c r="G124" i="1" s="1"/>
  <c r="F126" i="1"/>
  <c r="G126" i="1" s="1"/>
  <c r="F128" i="1"/>
  <c r="G128" i="1" s="1"/>
  <c r="F2" i="1"/>
  <c r="G2" i="1" s="1"/>
  <c r="F2" i="3" s="1"/>
  <c r="F31" i="3" l="1"/>
  <c r="F29" i="3"/>
  <c r="F6" i="3"/>
  <c r="F5" i="3"/>
  <c r="F17" i="3"/>
  <c r="F10" i="3"/>
  <c r="F27" i="3"/>
  <c r="F26" i="3"/>
  <c r="F9" i="3"/>
  <c r="F8" i="3"/>
  <c r="F7" i="3"/>
  <c r="F3" i="3"/>
  <c r="F25" i="3"/>
  <c r="F15" i="3"/>
  <c r="F14" i="3"/>
  <c r="F13" i="3"/>
  <c r="F12" i="3"/>
  <c r="F11" i="3"/>
  <c r="F4" i="3"/>
</calcChain>
</file>

<file path=xl/sharedStrings.xml><?xml version="1.0" encoding="utf-8"?>
<sst xmlns="http://schemas.openxmlformats.org/spreadsheetml/2006/main" count="3237" uniqueCount="1499">
  <si>
    <t>CLASS</t>
  </si>
  <si>
    <t>CODE</t>
  </si>
  <si>
    <t>NAME</t>
  </si>
  <si>
    <t>SPENDING</t>
  </si>
  <si>
    <t>FREIGHT</t>
  </si>
  <si>
    <t>UNIT</t>
  </si>
  <si>
    <t>DEMAND</t>
  </si>
  <si>
    <t>LUXURY</t>
  </si>
  <si>
    <t>NECESSITY</t>
  </si>
  <si>
    <t>PRICE_CN</t>
  </si>
  <si>
    <t>QUALITY_CN</t>
  </si>
  <si>
    <t>BRAND_CN</t>
  </si>
  <si>
    <t>BASE_QUAL</t>
  </si>
  <si>
    <t>CANINV_YR</t>
  </si>
  <si>
    <t>INVENT_YR</t>
  </si>
  <si>
    <t>TECH_IMPT</t>
  </si>
  <si>
    <t>IMPORT</t>
  </si>
  <si>
    <t>PARENT1</t>
  </si>
  <si>
    <t>PARENT1_ID</t>
  </si>
  <si>
    <t>PARENT2</t>
  </si>
  <si>
    <t>PARENT2_ID</t>
  </si>
  <si>
    <t>CLASSID</t>
  </si>
  <si>
    <t>SALEINDEX</t>
  </si>
  <si>
    <t>UNITS</t>
  </si>
  <si>
    <t>APPAREL</t>
  </si>
  <si>
    <t>JACKET</t>
  </si>
  <si>
    <t>Leather Jacket</t>
  </si>
  <si>
    <t>JEAN</t>
  </si>
  <si>
    <t>Jeans</t>
  </si>
  <si>
    <t>pair</t>
  </si>
  <si>
    <t>pairs</t>
  </si>
  <si>
    <t>SWEATER</t>
  </si>
  <si>
    <t>Sweater</t>
  </si>
  <si>
    <t>AUTO</t>
  </si>
  <si>
    <t>CAR</t>
  </si>
  <si>
    <t>Car</t>
  </si>
  <si>
    <t>N</t>
  </si>
  <si>
    <t>MOTORCYC</t>
  </si>
  <si>
    <t>Motorcycle</t>
  </si>
  <si>
    <t>BATH_SUP</t>
  </si>
  <si>
    <t>LOTION</t>
  </si>
  <si>
    <t>Bath Lotion</t>
  </si>
  <si>
    <t>SHAMPOO</t>
  </si>
  <si>
    <t>Shampoo</t>
  </si>
  <si>
    <t>SOAP</t>
  </si>
  <si>
    <t>Soap</t>
  </si>
  <si>
    <t>BEVERAGE</t>
  </si>
  <si>
    <t>B_MILK</t>
  </si>
  <si>
    <t>Bottled Milk</t>
  </si>
  <si>
    <t>COLA</t>
  </si>
  <si>
    <t>Cola</t>
  </si>
  <si>
    <t>can</t>
  </si>
  <si>
    <t>cans</t>
  </si>
  <si>
    <t>G_JUICE</t>
  </si>
  <si>
    <t>Grape Juice</t>
  </si>
  <si>
    <t>WINE</t>
  </si>
  <si>
    <t>Wine</t>
  </si>
  <si>
    <t>CHEMGOOD</t>
  </si>
  <si>
    <t>DETERGEN</t>
  </si>
  <si>
    <t>Detergent</t>
  </si>
  <si>
    <t>TOOTHPAS</t>
  </si>
  <si>
    <t>Toothpaste</t>
  </si>
  <si>
    <t>T_CLEAN</t>
  </si>
  <si>
    <t>Toilet Cleaner</t>
  </si>
  <si>
    <t>COMPUTER</t>
  </si>
  <si>
    <t>Desktop Computer</t>
  </si>
  <si>
    <t>NOTEBOOK</t>
  </si>
  <si>
    <t>Notebook Computer</t>
  </si>
  <si>
    <t>PDA</t>
  </si>
  <si>
    <t>Palm Computer</t>
  </si>
  <si>
    <t>PRINTER</t>
  </si>
  <si>
    <t>Printer</t>
  </si>
  <si>
    <t>COSMETIC</t>
  </si>
  <si>
    <t>EYESHADO</t>
  </si>
  <si>
    <t>Eye Shadow</t>
  </si>
  <si>
    <t>H_COLOR</t>
  </si>
  <si>
    <t>Hair Color</t>
  </si>
  <si>
    <t>LIPSTICK</t>
  </si>
  <si>
    <t>Lipstick</t>
  </si>
  <si>
    <t>PERFUME</t>
  </si>
  <si>
    <t>Perfume</t>
  </si>
  <si>
    <t>DESSERT</t>
  </si>
  <si>
    <t>CAKES</t>
  </si>
  <si>
    <t>Cakes</t>
  </si>
  <si>
    <t>ICECREAM</t>
  </si>
  <si>
    <t>Ice Cream</t>
  </si>
  <si>
    <t>YOGURT</t>
  </si>
  <si>
    <t>Yogurt</t>
  </si>
  <si>
    <t>DRUGS</t>
  </si>
  <si>
    <t>COLD</t>
  </si>
  <si>
    <t>Cold Tablets</t>
  </si>
  <si>
    <t>COUGH</t>
  </si>
  <si>
    <t>Cough Syrup</t>
  </si>
  <si>
    <t>HEADACHE</t>
  </si>
  <si>
    <t>Headache Pills</t>
  </si>
  <si>
    <t>ELAL_PRO</t>
  </si>
  <si>
    <t>AIRCOND</t>
  </si>
  <si>
    <t>Air Conditioner</t>
  </si>
  <si>
    <t>HIFI</t>
  </si>
  <si>
    <t>Hi-fi</t>
  </si>
  <si>
    <t>MICROWAV</t>
  </si>
  <si>
    <t>Microwave</t>
  </si>
  <si>
    <t>TV</t>
  </si>
  <si>
    <t>Television</t>
  </si>
  <si>
    <t>ELIC_PRO</t>
  </si>
  <si>
    <t>DVD</t>
  </si>
  <si>
    <t>DVD Player</t>
  </si>
  <si>
    <t>MOBILE</t>
  </si>
  <si>
    <t>Mobile Phone</t>
  </si>
  <si>
    <t>VCAMERA</t>
  </si>
  <si>
    <t>Video Camera</t>
  </si>
  <si>
    <t>VCR</t>
  </si>
  <si>
    <t>Video Recorder</t>
  </si>
  <si>
    <t>FOOD</t>
  </si>
  <si>
    <t>BREAD</t>
  </si>
  <si>
    <t>Bread</t>
  </si>
  <si>
    <t>loaf</t>
  </si>
  <si>
    <t>loaves</t>
  </si>
  <si>
    <t>CAN_CORN</t>
  </si>
  <si>
    <t>Canned Corn</t>
  </si>
  <si>
    <t>CAN_SOUP</t>
  </si>
  <si>
    <t>Canned Soup</t>
  </si>
  <si>
    <t>CORN_FLK</t>
  </si>
  <si>
    <t>Corn Flakes</t>
  </si>
  <si>
    <t>FOOTWEAR</t>
  </si>
  <si>
    <t>SANDALS</t>
  </si>
  <si>
    <t>Sandals</t>
  </si>
  <si>
    <t>SHOE</t>
  </si>
  <si>
    <t>Shoes</t>
  </si>
  <si>
    <t>SOCKS</t>
  </si>
  <si>
    <t>Socks</t>
  </si>
  <si>
    <t>S_SHOE</t>
  </si>
  <si>
    <t>Sport Shoes</t>
  </si>
  <si>
    <t>FURN</t>
  </si>
  <si>
    <t>BED</t>
  </si>
  <si>
    <t>Bed</t>
  </si>
  <si>
    <t>CHAIR</t>
  </si>
  <si>
    <t>Chair</t>
  </si>
  <si>
    <t>SOFA</t>
  </si>
  <si>
    <t>Sofa</t>
  </si>
  <si>
    <t>JEWELRY</t>
  </si>
  <si>
    <t>NECKLACE</t>
  </si>
  <si>
    <t>Silver Necklace</t>
  </si>
  <si>
    <t>RING</t>
  </si>
  <si>
    <t>Gold Ring</t>
  </si>
  <si>
    <t>LEATHER</t>
  </si>
  <si>
    <t>BAG</t>
  </si>
  <si>
    <t>Leather Bag</t>
  </si>
  <si>
    <t>BELT</t>
  </si>
  <si>
    <t>Leather Belt</t>
  </si>
  <si>
    <t>BRFCASE</t>
  </si>
  <si>
    <t>Leather Briefcase</t>
  </si>
  <si>
    <t>WALLET</t>
  </si>
  <si>
    <t>Leather Wallet</t>
  </si>
  <si>
    <t>LPRODUCT</t>
  </si>
  <si>
    <t>EGG</t>
  </si>
  <si>
    <t>Eggs</t>
  </si>
  <si>
    <t>dozen</t>
  </si>
  <si>
    <t>MCATTLE</t>
  </si>
  <si>
    <t>Frozen Beef</t>
  </si>
  <si>
    <t>lb</t>
  </si>
  <si>
    <t>lbs</t>
  </si>
  <si>
    <t>MCHICKEN</t>
  </si>
  <si>
    <t>Frozen Chicken</t>
  </si>
  <si>
    <t>MPIG</t>
  </si>
  <si>
    <t>Frozen Pork</t>
  </si>
  <si>
    <t>MSHEEP</t>
  </si>
  <si>
    <t>Frozen Lamb</t>
  </si>
  <si>
    <t>LSEMI</t>
  </si>
  <si>
    <t>Leather</t>
  </si>
  <si>
    <t>MILK</t>
  </si>
  <si>
    <t>Milk</t>
  </si>
  <si>
    <t>quart</t>
  </si>
  <si>
    <t>quarts</t>
  </si>
  <si>
    <t>WOOL</t>
  </si>
  <si>
    <t>Wool</t>
  </si>
  <si>
    <t>LSTOCK</t>
  </si>
  <si>
    <t>CATTLE</t>
  </si>
  <si>
    <t>Cattle</t>
  </si>
  <si>
    <t>CHICKEN</t>
  </si>
  <si>
    <t>Chicken</t>
  </si>
  <si>
    <t>PIG</t>
  </si>
  <si>
    <t>Pig</t>
  </si>
  <si>
    <t>SHEEP</t>
  </si>
  <si>
    <t>Sheep</t>
  </si>
  <si>
    <t>PHOTO</t>
  </si>
  <si>
    <t>CAMERA</t>
  </si>
  <si>
    <t>Camera</t>
  </si>
  <si>
    <t>FILM</t>
  </si>
  <si>
    <t>Camera Film</t>
  </si>
  <si>
    <t>PLANT</t>
  </si>
  <si>
    <t>FLAX</t>
  </si>
  <si>
    <t>Flax</t>
  </si>
  <si>
    <t>RUBBER_P</t>
  </si>
  <si>
    <t>Rubber Plant</t>
  </si>
  <si>
    <t>STRAWBEY</t>
  </si>
  <si>
    <t>Strawberry</t>
  </si>
  <si>
    <t>SUGARCAN</t>
  </si>
  <si>
    <t>Sugar Cane</t>
  </si>
  <si>
    <t>PSEMI</t>
  </si>
  <si>
    <t>BARLEY</t>
  </si>
  <si>
    <t>Barley</t>
  </si>
  <si>
    <t>COCOA</t>
  </si>
  <si>
    <t>Cocoa</t>
  </si>
  <si>
    <t>COCO_NUT</t>
  </si>
  <si>
    <t>Coconut</t>
  </si>
  <si>
    <t>CORN</t>
  </si>
  <si>
    <t>Corn</t>
  </si>
  <si>
    <t>COTTON</t>
  </si>
  <si>
    <t>Cotton</t>
  </si>
  <si>
    <t>FLAXFIBR</t>
  </si>
  <si>
    <t>Flax Fiber</t>
  </si>
  <si>
    <t>GRAPE</t>
  </si>
  <si>
    <t>Grapes</t>
  </si>
  <si>
    <t>LEMON</t>
  </si>
  <si>
    <t>Lemon</t>
  </si>
  <si>
    <t>RUBBER</t>
  </si>
  <si>
    <t>Rubber</t>
  </si>
  <si>
    <t>SUGAR</t>
  </si>
  <si>
    <t>Sugar</t>
  </si>
  <si>
    <t>TOBACCO</t>
  </si>
  <si>
    <t>Tobacco</t>
  </si>
  <si>
    <t>WHEAT</t>
  </si>
  <si>
    <t>Wheat</t>
  </si>
  <si>
    <t>RAW</t>
  </si>
  <si>
    <t>ALUMINIU</t>
  </si>
  <si>
    <t>Aluminum</t>
  </si>
  <si>
    <t>CHEMICAL</t>
  </si>
  <si>
    <t>Chemical Minerals</t>
  </si>
  <si>
    <t>COAL</t>
  </si>
  <si>
    <t>Coal</t>
  </si>
  <si>
    <t>GOLD</t>
  </si>
  <si>
    <t>Gold</t>
  </si>
  <si>
    <t>oz</t>
  </si>
  <si>
    <t>IRON</t>
  </si>
  <si>
    <t>Iron Ore</t>
  </si>
  <si>
    <t>OIL</t>
  </si>
  <si>
    <t>Oil</t>
  </si>
  <si>
    <t>barrel</t>
  </si>
  <si>
    <t>barrels</t>
  </si>
  <si>
    <t>SILICA</t>
  </si>
  <si>
    <t>Silica</t>
  </si>
  <si>
    <t>SILVER</t>
  </si>
  <si>
    <t>Silver</t>
  </si>
  <si>
    <t>SULFUR</t>
  </si>
  <si>
    <t>Sulfur</t>
  </si>
  <si>
    <t>TIMBER</t>
  </si>
  <si>
    <t>Timber</t>
  </si>
  <si>
    <t>SEMI</t>
  </si>
  <si>
    <t>ACID</t>
  </si>
  <si>
    <t>Citric Acid</t>
  </si>
  <si>
    <t>CARBODY</t>
  </si>
  <si>
    <t>Car Body</t>
  </si>
  <si>
    <t>COCO_OIL</t>
  </si>
  <si>
    <t>Coconut Oil</t>
  </si>
  <si>
    <t>CORNSYRP</t>
  </si>
  <si>
    <t>Corn Syrup</t>
  </si>
  <si>
    <t>CPU</t>
  </si>
  <si>
    <t>DYESTUFF</t>
  </si>
  <si>
    <t>Dyestuff</t>
  </si>
  <si>
    <t>ELECOMP</t>
  </si>
  <si>
    <t>Electronic Components</t>
  </si>
  <si>
    <t>ENGINE</t>
  </si>
  <si>
    <t>Engine</t>
  </si>
  <si>
    <t>FLOUR</t>
  </si>
  <si>
    <t>Flour</t>
  </si>
  <si>
    <t>GLASS</t>
  </si>
  <si>
    <t>Glass</t>
  </si>
  <si>
    <t>LINEN</t>
  </si>
  <si>
    <t>Linen</t>
  </si>
  <si>
    <t>PAPER</t>
  </si>
  <si>
    <t>Paper</t>
  </si>
  <si>
    <t>PLASTIC</t>
  </si>
  <si>
    <t>Plastic</t>
  </si>
  <si>
    <t>POLYESTE</t>
  </si>
  <si>
    <t>Polyester</t>
  </si>
  <si>
    <t>SILICON</t>
  </si>
  <si>
    <t>Silicon</t>
  </si>
  <si>
    <t>STEEL</t>
  </si>
  <si>
    <t>Steel</t>
  </si>
  <si>
    <t>TEXTILE</t>
  </si>
  <si>
    <t>Textiles</t>
  </si>
  <si>
    <t>WGERMOIL</t>
  </si>
  <si>
    <t>Wheat Germ Oil</t>
  </si>
  <si>
    <t>WHEEL</t>
  </si>
  <si>
    <t>Wheel &amp; Tire</t>
  </si>
  <si>
    <t>SNACKS</t>
  </si>
  <si>
    <t>CHOCOLAT</t>
  </si>
  <si>
    <t>Chocolate Bar</t>
  </si>
  <si>
    <t>COOKIE</t>
  </si>
  <si>
    <t>Cookies</t>
  </si>
  <si>
    <t>FRUIT_S</t>
  </si>
  <si>
    <t>Fruit Snacks</t>
  </si>
  <si>
    <t>GUM</t>
  </si>
  <si>
    <t>Chewing Gum</t>
  </si>
  <si>
    <t>SPORT_EQ</t>
  </si>
  <si>
    <t>BACKPACK</t>
  </si>
  <si>
    <t>Back Pack</t>
  </si>
  <si>
    <t>GOLFCLUB</t>
  </si>
  <si>
    <t>Golf Clubs</t>
  </si>
  <si>
    <t>SKATES</t>
  </si>
  <si>
    <t>In-line Skates</t>
  </si>
  <si>
    <t>CIGARET</t>
  </si>
  <si>
    <t>Cigarettes</t>
  </si>
  <si>
    <t>pack</t>
  </si>
  <si>
    <t>packs</t>
  </si>
  <si>
    <t>CIGARS</t>
  </si>
  <si>
    <t>Cigars</t>
  </si>
  <si>
    <t>box</t>
  </si>
  <si>
    <t>boxes</t>
  </si>
  <si>
    <t>TOY</t>
  </si>
  <si>
    <t>HANDH_G</t>
  </si>
  <si>
    <t>Hand-held Game Device</t>
  </si>
  <si>
    <t>TOY_CAR</t>
  </si>
  <si>
    <t>Toy Racing Car</t>
  </si>
  <si>
    <t>TOY_DOLL</t>
  </si>
  <si>
    <t>Toy Doll</t>
  </si>
  <si>
    <t>VIDEO_G</t>
  </si>
  <si>
    <t>Video Game Console</t>
  </si>
  <si>
    <t>WATCH</t>
  </si>
  <si>
    <t>E_WATCH</t>
  </si>
  <si>
    <t>Elegant Watch</t>
  </si>
  <si>
    <t>S_WATCH</t>
  </si>
  <si>
    <t>Sports Watch</t>
  </si>
  <si>
    <t>Watch</t>
  </si>
  <si>
    <t>Video Game Devices</t>
  </si>
  <si>
    <t>VIDGAME</t>
  </si>
  <si>
    <t>Toy and Video Game</t>
  </si>
  <si>
    <t>Tobacco Products</t>
  </si>
  <si>
    <t>Sport Equipment</t>
  </si>
  <si>
    <t>Snacks</t>
  </si>
  <si>
    <t>Semi Products</t>
  </si>
  <si>
    <t>Raw Material</t>
  </si>
  <si>
    <t>Plant Products</t>
  </si>
  <si>
    <t>Plant</t>
  </si>
  <si>
    <t>Photography Products</t>
  </si>
  <si>
    <t>Livestock</t>
  </si>
  <si>
    <t>Livestock Semi-products</t>
  </si>
  <si>
    <t>Livestock Products</t>
  </si>
  <si>
    <t>Leather Goods</t>
  </si>
  <si>
    <t>Jewelry</t>
  </si>
  <si>
    <t>Furniture</t>
  </si>
  <si>
    <t>Footwear</t>
  </si>
  <si>
    <t>Food</t>
  </si>
  <si>
    <t>Electronic Products</t>
  </si>
  <si>
    <t>Electrical Products</t>
  </si>
  <si>
    <t>Drugs</t>
  </si>
  <si>
    <t>Dessert</t>
  </si>
  <si>
    <t>Cosmetics</t>
  </si>
  <si>
    <t>Computer</t>
  </si>
  <si>
    <t>Chemical Products</t>
  </si>
  <si>
    <t>Beverage</t>
  </si>
  <si>
    <t>Bath Supplies</t>
  </si>
  <si>
    <t>Automobile</t>
  </si>
  <si>
    <t>Apparel</t>
  </si>
  <si>
    <t>TOTALTYPE</t>
  </si>
  <si>
    <t>FARM_SPACE</t>
  </si>
  <si>
    <t>HARVEST</t>
  </si>
  <si>
    <t>SOW</t>
  </si>
  <si>
    <t>RAIN</t>
  </si>
  <si>
    <t>TEMP</t>
  </si>
  <si>
    <t>ITEM_ID</t>
  </si>
  <si>
    <t>ITEM_CODE</t>
  </si>
  <si>
    <t>PLANT_ID</t>
  </si>
  <si>
    <t>PLANT_CODE</t>
  </si>
  <si>
    <t>Y</t>
  </si>
  <si>
    <t>LORRY8</t>
  </si>
  <si>
    <t>LORRY7</t>
  </si>
  <si>
    <t>LORRY6</t>
  </si>
  <si>
    <t>LORRY5</t>
  </si>
  <si>
    <t>LORRY4</t>
  </si>
  <si>
    <t>LORRY3</t>
  </si>
  <si>
    <t>LORRY2</t>
  </si>
  <si>
    <t>LORRY1</t>
  </si>
  <si>
    <t>VAN2</t>
  </si>
  <si>
    <t>VAN1</t>
  </si>
  <si>
    <t>TESTER</t>
  </si>
  <si>
    <t>SUV_A2</t>
  </si>
  <si>
    <t>SUV_A1</t>
  </si>
  <si>
    <t>SUV_A0</t>
  </si>
  <si>
    <t>SUV_M1</t>
  </si>
  <si>
    <t>SUV_M0</t>
  </si>
  <si>
    <t>SUV_G2</t>
  </si>
  <si>
    <t>SUV_G1</t>
  </si>
  <si>
    <t>SUV_G0</t>
  </si>
  <si>
    <t>SP_B2</t>
  </si>
  <si>
    <t>SP_B1</t>
  </si>
  <si>
    <t>SP_B0</t>
  </si>
  <si>
    <t>SP_A1</t>
  </si>
  <si>
    <t>SP_A0</t>
  </si>
  <si>
    <t>SOMECAR2</t>
  </si>
  <si>
    <t>SOMECAR1</t>
  </si>
  <si>
    <t>SEDAN3</t>
  </si>
  <si>
    <t>SEDAN2</t>
  </si>
  <si>
    <t>SEDAN1</t>
  </si>
  <si>
    <t>PICKUP3</t>
  </si>
  <si>
    <t>PICKUP2</t>
  </si>
  <si>
    <t>PICKUP1</t>
  </si>
  <si>
    <t>MIDSIZE3</t>
  </si>
  <si>
    <t>MIDSIZE2</t>
  </si>
  <si>
    <t>MIDSIZE1</t>
  </si>
  <si>
    <t>LINCOLN2</t>
  </si>
  <si>
    <t>LINCOLN1</t>
  </si>
  <si>
    <t>HATCH2</t>
  </si>
  <si>
    <t>HATCH1</t>
  </si>
  <si>
    <t>COMPACT3</t>
  </si>
  <si>
    <t>COMPACT2</t>
  </si>
  <si>
    <t>COMPACT1</t>
  </si>
  <si>
    <t>CAD2</t>
  </si>
  <si>
    <t>CAD1</t>
  </si>
  <si>
    <t>BMW3252</t>
  </si>
  <si>
    <t>BMW3251</t>
  </si>
  <si>
    <t>BMW3</t>
  </si>
  <si>
    <t>BMW2</t>
  </si>
  <si>
    <t>BMW1</t>
  </si>
  <si>
    <t>BENZ3</t>
  </si>
  <si>
    <t>BENZ2</t>
  </si>
  <si>
    <t>BENZ1</t>
  </si>
  <si>
    <t>BEETLE2</t>
  </si>
  <si>
    <t>BEETLE1</t>
  </si>
  <si>
    <t>COLORCODE</t>
  </si>
  <si>
    <t>FREQUENCY</t>
  </si>
  <si>
    <t>ENTER_FIRM</t>
  </si>
  <si>
    <t>CAR_TYPE</t>
  </si>
  <si>
    <t>P3_ID</t>
  </si>
  <si>
    <t>PRODUCT3</t>
  </si>
  <si>
    <t>P2_ID</t>
  </si>
  <si>
    <t>PRODUCT2</t>
  </si>
  <si>
    <t>P1_ID</t>
  </si>
  <si>
    <t>PRODUCT1</t>
  </si>
  <si>
    <t>REPRODUCE</t>
  </si>
  <si>
    <t>GROW</t>
  </si>
  <si>
    <t>WEIGHT</t>
  </si>
  <si>
    <t>LSTOCK_ID</t>
  </si>
  <si>
    <t>T</t>
  </si>
  <si>
    <t>F</t>
  </si>
  <si>
    <t>P_PERCENT</t>
  </si>
  <si>
    <t>MONTH_QTY</t>
  </si>
  <si>
    <t>KILLFLAG</t>
  </si>
  <si>
    <t>EMONTH</t>
  </si>
  <si>
    <t>SMONTH</t>
  </si>
  <si>
    <t>SPEED</t>
  </si>
  <si>
    <t>Apartment</t>
  </si>
  <si>
    <t>APART8</t>
  </si>
  <si>
    <t>GOVERN2</t>
  </si>
  <si>
    <t>APART7</t>
  </si>
  <si>
    <t>APART5</t>
  </si>
  <si>
    <t>APART4</t>
  </si>
  <si>
    <t>APART3</t>
  </si>
  <si>
    <t>Commercial Building</t>
  </si>
  <si>
    <t>COMM09</t>
  </si>
  <si>
    <t>GOVERN</t>
  </si>
  <si>
    <t>COMM08</t>
  </si>
  <si>
    <t>COMM06</t>
  </si>
  <si>
    <t>COMM05</t>
  </si>
  <si>
    <t>COMM04</t>
  </si>
  <si>
    <t>COMM03</t>
  </si>
  <si>
    <t>COMM02</t>
  </si>
  <si>
    <t>COMM01</t>
  </si>
  <si>
    <t>Museum</t>
  </si>
  <si>
    <t>MUSEUM</t>
  </si>
  <si>
    <t>PUBLIC</t>
  </si>
  <si>
    <t>Library</t>
  </si>
  <si>
    <t>LIBRARY</t>
  </si>
  <si>
    <t>University</t>
  </si>
  <si>
    <t>UNIVERSI</t>
  </si>
  <si>
    <t>High School</t>
  </si>
  <si>
    <t>COLLEGE</t>
  </si>
  <si>
    <t>HIGHSCH</t>
  </si>
  <si>
    <t>Elementary School</t>
  </si>
  <si>
    <t>SCHOOL</t>
  </si>
  <si>
    <t>ELEMSCH</t>
  </si>
  <si>
    <t>Hospital</t>
  </si>
  <si>
    <t>HOSPITAL</t>
  </si>
  <si>
    <t>Fire Station</t>
  </si>
  <si>
    <t>FIRE</t>
  </si>
  <si>
    <t>Police</t>
  </si>
  <si>
    <t>POLICE</t>
  </si>
  <si>
    <t>Airport</t>
  </si>
  <si>
    <t>AIR01</t>
  </si>
  <si>
    <t>Tennis Court</t>
  </si>
  <si>
    <t>TENNIS</t>
  </si>
  <si>
    <t>Cinema</t>
  </si>
  <si>
    <t>CINEMA</t>
  </si>
  <si>
    <t>Car Park</t>
  </si>
  <si>
    <t>CAR2</t>
  </si>
  <si>
    <t>CAR1</t>
  </si>
  <si>
    <t>Football</t>
  </si>
  <si>
    <t>FOOTBALL</t>
  </si>
  <si>
    <t>Golf Course</t>
  </si>
  <si>
    <t>GOLF</t>
  </si>
  <si>
    <t>Amusement Park</t>
  </si>
  <si>
    <t>AMUSE</t>
  </si>
  <si>
    <t>Football Stadium</t>
  </si>
  <si>
    <t>STADIUM</t>
  </si>
  <si>
    <t>Park</t>
  </si>
  <si>
    <t>P5-1</t>
  </si>
  <si>
    <t>PARK</t>
  </si>
  <si>
    <t>P4-1</t>
  </si>
  <si>
    <t>P3-2</t>
  </si>
  <si>
    <t>P3-1</t>
  </si>
  <si>
    <t>P2-8</t>
  </si>
  <si>
    <t>P2-7</t>
  </si>
  <si>
    <t>P2-6</t>
  </si>
  <si>
    <t>P2-5</t>
  </si>
  <si>
    <t>P2-4</t>
  </si>
  <si>
    <t>P2-3</t>
  </si>
  <si>
    <t>P2-2</t>
  </si>
  <si>
    <t>P2-1</t>
  </si>
  <si>
    <t>P1-8</t>
  </si>
  <si>
    <t>P1-7</t>
  </si>
  <si>
    <t>P1-6</t>
  </si>
  <si>
    <t>P1-5</t>
  </si>
  <si>
    <t>P1-4</t>
  </si>
  <si>
    <t>P1-3</t>
  </si>
  <si>
    <t>P1-2</t>
  </si>
  <si>
    <t>P1-1</t>
  </si>
  <si>
    <t>House</t>
  </si>
  <si>
    <t>H2X2-4</t>
  </si>
  <si>
    <t>HOUSE</t>
  </si>
  <si>
    <t>H2X2-3</t>
  </si>
  <si>
    <t>H2X2-2</t>
  </si>
  <si>
    <t>H2X2-1</t>
  </si>
  <si>
    <t>H1X2-2</t>
  </si>
  <si>
    <t>H1X2-1</t>
  </si>
  <si>
    <t>H1X1-9</t>
  </si>
  <si>
    <t>H1X1-8</t>
  </si>
  <si>
    <t>H1X1-7</t>
  </si>
  <si>
    <t>H1X1-6</t>
  </si>
  <si>
    <t>H1X1-5</t>
  </si>
  <si>
    <t>H1X1-4</t>
  </si>
  <si>
    <t>Seaport</t>
  </si>
  <si>
    <t>SEAPORTE</t>
  </si>
  <si>
    <t>SEAPORT</t>
  </si>
  <si>
    <t>SEAPORTW</t>
  </si>
  <si>
    <t>SEAPORTS</t>
  </si>
  <si>
    <t>SEAPORTN</t>
  </si>
  <si>
    <t>Radio Station</t>
  </si>
  <si>
    <t>RADIO</t>
  </si>
  <si>
    <t>Newspaper Publisher</t>
  </si>
  <si>
    <t>NEWS</t>
  </si>
  <si>
    <t>PUBLISH</t>
  </si>
  <si>
    <t>TV Station</t>
  </si>
  <si>
    <t>Information Center</t>
  </si>
  <si>
    <t>INFO</t>
  </si>
  <si>
    <t>Bank</t>
  </si>
  <si>
    <t>BANK</t>
  </si>
  <si>
    <t>Stock Exchange</t>
  </si>
  <si>
    <t>STOCK</t>
  </si>
  <si>
    <t>Investment Bank</t>
  </si>
  <si>
    <t>INVEST</t>
  </si>
  <si>
    <t>Telecommunication Company</t>
  </si>
  <si>
    <t>TELECOM</t>
  </si>
  <si>
    <t>Internet Company</t>
  </si>
  <si>
    <t>INTERNET</t>
  </si>
  <si>
    <t>Computer Software Company</t>
  </si>
  <si>
    <t>CSC</t>
  </si>
  <si>
    <t>COMMERCI</t>
  </si>
  <si>
    <t>APARTMEN</t>
  </si>
  <si>
    <t>Mansion</t>
  </si>
  <si>
    <t>MSON09</t>
  </si>
  <si>
    <t>MANSION</t>
  </si>
  <si>
    <t>MSON10</t>
  </si>
  <si>
    <t>MSON08</t>
  </si>
  <si>
    <t>MSON07</t>
  </si>
  <si>
    <t>MSON04</t>
  </si>
  <si>
    <t>MSON06</t>
  </si>
  <si>
    <t>MSON05</t>
  </si>
  <si>
    <t>MSON03</t>
  </si>
  <si>
    <t>MSON02</t>
  </si>
  <si>
    <t>MSON01</t>
  </si>
  <si>
    <t>Oil Well</t>
  </si>
  <si>
    <t>Mine</t>
  </si>
  <si>
    <t>MINE</t>
  </si>
  <si>
    <t>Logging Camp</t>
  </si>
  <si>
    <t>FOREST</t>
  </si>
  <si>
    <t>Farm</t>
  </si>
  <si>
    <t>FARM2</t>
  </si>
  <si>
    <t>FARM</t>
  </si>
  <si>
    <t>FARM1</t>
  </si>
  <si>
    <t>R&amp;D Center</t>
  </si>
  <si>
    <t>RD</t>
  </si>
  <si>
    <t>Factory</t>
  </si>
  <si>
    <t>FACTORY3</t>
  </si>
  <si>
    <t>FACTORY</t>
  </si>
  <si>
    <t>FACTORY6</t>
  </si>
  <si>
    <t>FACTORY5</t>
  </si>
  <si>
    <t>FACTORY7</t>
  </si>
  <si>
    <t>FACTORY2</t>
  </si>
  <si>
    <t>FACTORY1</t>
  </si>
  <si>
    <t>Toy Store</t>
  </si>
  <si>
    <t>RETAIL</t>
  </si>
  <si>
    <t>Sports Store</t>
  </si>
  <si>
    <t>SPORT</t>
  </si>
  <si>
    <t>Furniture Store</t>
  </si>
  <si>
    <t>FURNITUR</t>
  </si>
  <si>
    <t>Cosmetic Store</t>
  </si>
  <si>
    <t>Computer Store</t>
  </si>
  <si>
    <t>Leather Store</t>
  </si>
  <si>
    <t>Jewelry and Watch Store</t>
  </si>
  <si>
    <t>Footwear Store</t>
  </si>
  <si>
    <t>Hardware Store</t>
  </si>
  <si>
    <t>ELECTRON</t>
  </si>
  <si>
    <t>Automobile Outlet</t>
  </si>
  <si>
    <t>Apparel Store</t>
  </si>
  <si>
    <t>APPAREL1</t>
  </si>
  <si>
    <t>Drug Store</t>
  </si>
  <si>
    <t>DRUG</t>
  </si>
  <si>
    <t>Discount Megastore</t>
  </si>
  <si>
    <t>DISCOUNT</t>
  </si>
  <si>
    <t>Convenience Store</t>
  </si>
  <si>
    <t>CONVENIE</t>
  </si>
  <si>
    <t>Supermarket</t>
  </si>
  <si>
    <t>SUPERMAR</t>
  </si>
  <si>
    <t>Department Store</t>
  </si>
  <si>
    <t>DEPARTME</t>
  </si>
  <si>
    <t>Marketing Office</t>
  </si>
  <si>
    <t>MO</t>
  </si>
  <si>
    <t>Headquarters</t>
  </si>
  <si>
    <t>HQ</t>
  </si>
  <si>
    <t>ACQUIRE</t>
  </si>
  <si>
    <t>FRAME_DEL</t>
  </si>
  <si>
    <t>SPACE</t>
  </si>
  <si>
    <t>EXPENSE</t>
  </si>
  <si>
    <t>SETUP_COST</t>
  </si>
  <si>
    <t>LOC_HEIGHT</t>
  </si>
  <si>
    <t>LOC_WIDTH</t>
  </si>
  <si>
    <t>BUILDNAME</t>
  </si>
  <si>
    <t>BUILDCODE</t>
  </si>
  <si>
    <t>FIRMTYPE</t>
  </si>
  <si>
    <t>C</t>
  </si>
  <si>
    <t>Public Facilities</t>
  </si>
  <si>
    <t>B</t>
  </si>
  <si>
    <t>Television Station</t>
  </si>
  <si>
    <t>Stock Market</t>
  </si>
  <si>
    <t>Telecommunication</t>
  </si>
  <si>
    <t>Computer Software</t>
  </si>
  <si>
    <t>A</t>
  </si>
  <si>
    <t>Retail Store</t>
  </si>
  <si>
    <t>FILTERTYPE</t>
  </si>
  <si>
    <t>JOB_COUNT</t>
  </si>
  <si>
    <t>JOB_INDEX</t>
  </si>
  <si>
    <t>ADJOINROAD</t>
  </si>
  <si>
    <t>TERAMASK</t>
  </si>
  <si>
    <t>ADDED</t>
  </si>
  <si>
    <t>_EXTERN</t>
  </si>
  <si>
    <t>LABEL</t>
  </si>
  <si>
    <t>SALE</t>
  </si>
  <si>
    <t>INV</t>
  </si>
  <si>
    <t>PUR</t>
  </si>
  <si>
    <t>FARMPROC</t>
  </si>
  <si>
    <t>FARMLIVE</t>
  </si>
  <si>
    <t>FARMCROP</t>
  </si>
  <si>
    <t>MFT</t>
  </si>
  <si>
    <t>~RPT_DEP</t>
  </si>
  <si>
    <t>~PUB_DEP</t>
  </si>
  <si>
    <t>~PRO_DEP</t>
  </si>
  <si>
    <t>~MAN_DEP</t>
  </si>
  <si>
    <t>~INF_DEP</t>
  </si>
  <si>
    <t>~IEX_DEP</t>
  </si>
  <si>
    <t>~FIN_DEP</t>
  </si>
  <si>
    <t>~BOD_DEP</t>
  </si>
  <si>
    <t>~MAR_DEP</t>
  </si>
  <si>
    <t>~ADV_DEP</t>
  </si>
  <si>
    <t>~SAL_DEP</t>
  </si>
  <si>
    <t>~RDQ_DEP</t>
  </si>
  <si>
    <t>~PER_DEP</t>
  </si>
  <si>
    <t>~TOL_DEP</t>
  </si>
  <si>
    <t>~LIF_DEP</t>
  </si>
  <si>
    <t>~STA_DEP</t>
  </si>
  <si>
    <t>JOB_ID</t>
  </si>
  <si>
    <t>JOB_CODE</t>
  </si>
  <si>
    <t>ITEMID</t>
  </si>
  <si>
    <t>ITEMCODE</t>
  </si>
  <si>
    <t>BUILDID</t>
  </si>
  <si>
    <t>Company13</t>
  </si>
  <si>
    <t>Company12</t>
  </si>
  <si>
    <t>Company11</t>
  </si>
  <si>
    <t>Company10</t>
  </si>
  <si>
    <t>Company9</t>
  </si>
  <si>
    <t>Company8</t>
  </si>
  <si>
    <t>Company7</t>
  </si>
  <si>
    <t>Company6</t>
  </si>
  <si>
    <t>Company5</t>
  </si>
  <si>
    <t>Company4</t>
  </si>
  <si>
    <t>Company3</t>
  </si>
  <si>
    <t>Company2</t>
  </si>
  <si>
    <t>Company1</t>
  </si>
  <si>
    <t>Zeta Group</t>
  </si>
  <si>
    <t>West End</t>
  </si>
  <si>
    <t>United Array</t>
  </si>
  <si>
    <t>Treetop Inc.</t>
  </si>
  <si>
    <t>Thunder Corp.</t>
  </si>
  <si>
    <t>Thunder Corporation</t>
  </si>
  <si>
    <t>Three Brothers</t>
  </si>
  <si>
    <t>Three Brothers Inc.</t>
  </si>
  <si>
    <t>Super Force</t>
  </si>
  <si>
    <t>SSA Corp.</t>
  </si>
  <si>
    <t>SSA Corporation</t>
  </si>
  <si>
    <t>Shining Stars</t>
  </si>
  <si>
    <t>Southern Lines</t>
  </si>
  <si>
    <t>Rising Sun Intl.</t>
  </si>
  <si>
    <t>Rising Sun International</t>
  </si>
  <si>
    <t>Revolution</t>
  </si>
  <si>
    <t>Red Petal</t>
  </si>
  <si>
    <t>Quest Intl.</t>
  </si>
  <si>
    <t>Quest International</t>
  </si>
  <si>
    <t>Pyramid</t>
  </si>
  <si>
    <t>Power Company</t>
  </si>
  <si>
    <t>Phat Group</t>
  </si>
  <si>
    <t>Moon Beam</t>
  </si>
  <si>
    <t>Memory Today</t>
  </si>
  <si>
    <t>Mankind</t>
  </si>
  <si>
    <t>King Corp.</t>
  </si>
  <si>
    <t>King Corporation</t>
  </si>
  <si>
    <t>Maple Five</t>
  </si>
  <si>
    <t>Light Works</t>
  </si>
  <si>
    <t>IQ Company</t>
  </si>
  <si>
    <t>Ion Industries</t>
  </si>
  <si>
    <t>Platinum Hammer</t>
  </si>
  <si>
    <t>Green Stylists</t>
  </si>
  <si>
    <t>Eyewatch</t>
  </si>
  <si>
    <t>Energy Enhanced</t>
  </si>
  <si>
    <t>Global Link</t>
  </si>
  <si>
    <t>Happy Resource</t>
  </si>
  <si>
    <t>Concept Bright</t>
  </si>
  <si>
    <t>Capital Corp.</t>
  </si>
  <si>
    <t>Capital Corporation</t>
  </si>
  <si>
    <t>Blue Spade</t>
  </si>
  <si>
    <t>Anlin Inc.</t>
  </si>
  <si>
    <t>COLORID</t>
  </si>
  <si>
    <t>SHORTNAME</t>
  </si>
  <si>
    <t>FULLNAME</t>
  </si>
  <si>
    <t>Standard Game Set</t>
  </si>
  <si>
    <t>1STD</t>
  </si>
  <si>
    <t>UNIQUETYPE</t>
  </si>
  <si>
    <t>PICK_CLASS</t>
  </si>
  <si>
    <t>MAX_RD_INV</t>
  </si>
  <si>
    <t>STARTYEAR</t>
  </si>
  <si>
    <t>DES</t>
  </si>
  <si>
    <t>Toilet</t>
  </si>
  <si>
    <t>Stair</t>
  </si>
  <si>
    <t>Stairs</t>
  </si>
  <si>
    <t>Sales Dept.</t>
  </si>
  <si>
    <t>Sales Department</t>
  </si>
  <si>
    <t>Rpt. Dept.</t>
  </si>
  <si>
    <t>Reporting Deportment</t>
  </si>
  <si>
    <t>R&amp;D. Dept.</t>
  </si>
  <si>
    <t>Research / QA Department</t>
  </si>
  <si>
    <t>PR. Dept.</t>
  </si>
  <si>
    <t>Public Relations Department</t>
  </si>
  <si>
    <t>Pro. Dept</t>
  </si>
  <si>
    <t>Production Department</t>
  </si>
  <si>
    <t>Per. Dept.</t>
  </si>
  <si>
    <t>Personnel Department</t>
  </si>
  <si>
    <t>Mar. Dept.</t>
  </si>
  <si>
    <t>Marketing Department</t>
  </si>
  <si>
    <t>Managers</t>
  </si>
  <si>
    <t>Managers / Divisions</t>
  </si>
  <si>
    <t>Lift</t>
  </si>
  <si>
    <t>Inf. Dept.</t>
  </si>
  <si>
    <t>Information Department</t>
  </si>
  <si>
    <t>IE. Dept.</t>
  </si>
  <si>
    <t>Import / Export Department</t>
  </si>
  <si>
    <t>FNS. Dept</t>
  </si>
  <si>
    <t>Finances Department</t>
  </si>
  <si>
    <t>Inv. Dept.</t>
  </si>
  <si>
    <t>Board Department</t>
  </si>
  <si>
    <t>Adv. Dept</t>
  </si>
  <si>
    <t>Advertising Department</t>
  </si>
  <si>
    <t>Advertise</t>
  </si>
  <si>
    <t>Advertising</t>
  </si>
  <si>
    <t>Soft Prod.</t>
  </si>
  <si>
    <t>Software Production</t>
  </si>
  <si>
    <t>SOFTPROD</t>
  </si>
  <si>
    <t>Soft Dev.</t>
  </si>
  <si>
    <t>Software Development</t>
  </si>
  <si>
    <t>SOFTDEV</t>
  </si>
  <si>
    <t>Sales</t>
  </si>
  <si>
    <t>R&amp;D</t>
  </si>
  <si>
    <t>Research &amp; Development</t>
  </si>
  <si>
    <t>Purchase</t>
  </si>
  <si>
    <t>Purchasing</t>
  </si>
  <si>
    <t>Extract</t>
  </si>
  <si>
    <t>Oil Extraction</t>
  </si>
  <si>
    <t>Mining</t>
  </si>
  <si>
    <t>Mft</t>
  </si>
  <si>
    <t>Manufacturing</t>
  </si>
  <si>
    <t>Labelling</t>
  </si>
  <si>
    <t>Private Labelling</t>
  </si>
  <si>
    <t>Inventory</t>
  </si>
  <si>
    <t>Logging</t>
  </si>
  <si>
    <t>Process</t>
  </si>
  <si>
    <t>Livestock Processing</t>
  </si>
  <si>
    <t>Livestock Raising</t>
  </si>
  <si>
    <t>Crop</t>
  </si>
  <si>
    <t>Crop Growing</t>
  </si>
  <si>
    <t>GUIDE_FLAG</t>
  </si>
  <si>
    <t>ANI_STAFF</t>
  </si>
  <si>
    <t>SEX</t>
  </si>
  <si>
    <t>STAFF_NEED</t>
  </si>
  <si>
    <t>SHORT_NAME</t>
  </si>
  <si>
    <t>FULL_NAME</t>
  </si>
  <si>
    <t xml:space="preserve">   .</t>
  </si>
  <si>
    <t>MACHINEGFX</t>
  </si>
  <si>
    <t>PROD_SPEED</t>
  </si>
  <si>
    <t>IQUA5</t>
  </si>
  <si>
    <t>IQTY5</t>
  </si>
  <si>
    <t>IID5</t>
  </si>
  <si>
    <t>INPUT5</t>
  </si>
  <si>
    <t>IQUA4</t>
  </si>
  <si>
    <t>IQTY4</t>
  </si>
  <si>
    <t>IID4</t>
  </si>
  <si>
    <t>INPUT4</t>
  </si>
  <si>
    <t>IQUA3</t>
  </si>
  <si>
    <t>IQTY3</t>
  </si>
  <si>
    <t>IID3</t>
  </si>
  <si>
    <t>INPUT3</t>
  </si>
  <si>
    <t>IQUA2</t>
  </si>
  <si>
    <t>IQTY2</t>
  </si>
  <si>
    <t>IID2</t>
  </si>
  <si>
    <t>INPUT2</t>
  </si>
  <si>
    <t>IQUA1</t>
  </si>
  <si>
    <t>IQTY1</t>
  </si>
  <si>
    <t>IID1</t>
  </si>
  <si>
    <t>INPUT1</t>
  </si>
  <si>
    <t>OQTY</t>
  </si>
  <si>
    <t>OID</t>
  </si>
  <si>
    <t>OUTPUT</t>
  </si>
  <si>
    <t>M38</t>
  </si>
  <si>
    <t>Western</t>
  </si>
  <si>
    <t>M</t>
  </si>
  <si>
    <t>Bailey Hallock</t>
  </si>
  <si>
    <t>M37</t>
  </si>
  <si>
    <t>Howard Konar</t>
  </si>
  <si>
    <t>M36</t>
  </si>
  <si>
    <t>Oscar Murran</t>
  </si>
  <si>
    <t>M35</t>
  </si>
  <si>
    <t>David Vandervege</t>
  </si>
  <si>
    <t>M34</t>
  </si>
  <si>
    <t>James Zandman</t>
  </si>
  <si>
    <t>M33</t>
  </si>
  <si>
    <t>Pierre Fandango</t>
  </si>
  <si>
    <t>M32</t>
  </si>
  <si>
    <t>Daniel Kim</t>
  </si>
  <si>
    <t>M31</t>
  </si>
  <si>
    <t>Jason Branch</t>
  </si>
  <si>
    <t>M30</t>
  </si>
  <si>
    <t>Robert Jackson</t>
  </si>
  <si>
    <t>M29</t>
  </si>
  <si>
    <t>Walter Bryman</t>
  </si>
  <si>
    <t>M28</t>
  </si>
  <si>
    <t>Bill Laprad</t>
  </si>
  <si>
    <t>M27</t>
  </si>
  <si>
    <t>Albert F. Smith</t>
  </si>
  <si>
    <t>M26</t>
  </si>
  <si>
    <t>A. F. Kaye</t>
  </si>
  <si>
    <t>M25</t>
  </si>
  <si>
    <t>Ronald Thomson</t>
  </si>
  <si>
    <t>M24</t>
  </si>
  <si>
    <t>Thomas Baker</t>
  </si>
  <si>
    <t>M23</t>
  </si>
  <si>
    <t>Roger Bandy</t>
  </si>
  <si>
    <t>M22</t>
  </si>
  <si>
    <t>Edmond Hubbard</t>
  </si>
  <si>
    <t>M21</t>
  </si>
  <si>
    <t>Bruce Scott</t>
  </si>
  <si>
    <t>M20</t>
  </si>
  <si>
    <t>William Yates</t>
  </si>
  <si>
    <t>M19</t>
  </si>
  <si>
    <t>Arthur Guidui</t>
  </si>
  <si>
    <t>M18</t>
  </si>
  <si>
    <t>Kevin Breitenback</t>
  </si>
  <si>
    <t>M17</t>
  </si>
  <si>
    <t>Brad Brecha</t>
  </si>
  <si>
    <t>M16</t>
  </si>
  <si>
    <t>Leonard Hemsem</t>
  </si>
  <si>
    <t>M15</t>
  </si>
  <si>
    <t>Stephen Sivad</t>
  </si>
  <si>
    <t>M14</t>
  </si>
  <si>
    <t>Ray Shackleford</t>
  </si>
  <si>
    <t>M13</t>
  </si>
  <si>
    <t>Hans Tanaka</t>
  </si>
  <si>
    <t>M12</t>
  </si>
  <si>
    <t>Gilbert Perot</t>
  </si>
  <si>
    <t>M11</t>
  </si>
  <si>
    <t>Alfred Shouse</t>
  </si>
  <si>
    <t>M10</t>
  </si>
  <si>
    <t>Ross Schaulo</t>
  </si>
  <si>
    <t>M09</t>
  </si>
  <si>
    <t>Kenneth Brown</t>
  </si>
  <si>
    <t>M08</t>
  </si>
  <si>
    <t>Brandon K. Lell Jr.</t>
  </si>
  <si>
    <t>M07</t>
  </si>
  <si>
    <t>Gary Collbert III</t>
  </si>
  <si>
    <t>M06</t>
  </si>
  <si>
    <t>Arnold Parets</t>
  </si>
  <si>
    <t>M05</t>
  </si>
  <si>
    <t>Jack Tonelli</t>
  </si>
  <si>
    <t>M04</t>
  </si>
  <si>
    <t>Warren Rotledge</t>
  </si>
  <si>
    <t>M03</t>
  </si>
  <si>
    <t>Bob Brawn</t>
  </si>
  <si>
    <t>M02</t>
  </si>
  <si>
    <t>Mark Kewl</t>
  </si>
  <si>
    <t>M01</t>
  </si>
  <si>
    <t>Brandon K. Lell Sr.</t>
  </si>
  <si>
    <t>F26</t>
  </si>
  <si>
    <t>Maggie Grafton</t>
  </si>
  <si>
    <t>F25</t>
  </si>
  <si>
    <t>Barbara Redstone</t>
  </si>
  <si>
    <t>F24</t>
  </si>
  <si>
    <t>Angela Havers</t>
  </si>
  <si>
    <t>F23</t>
  </si>
  <si>
    <t>Joey Merline</t>
  </si>
  <si>
    <t>F22</t>
  </si>
  <si>
    <t>Monique Fevret</t>
  </si>
  <si>
    <t>F21</t>
  </si>
  <si>
    <t>Gertrude Cosgrove</t>
  </si>
  <si>
    <t>F20</t>
  </si>
  <si>
    <t>Gina Santanna</t>
  </si>
  <si>
    <t>F19</t>
  </si>
  <si>
    <t>Pattylou McAvoy</t>
  </si>
  <si>
    <t>F18</t>
  </si>
  <si>
    <t>Jennifer Prudent</t>
  </si>
  <si>
    <t>F17</t>
  </si>
  <si>
    <t>Morgan LeFay</t>
  </si>
  <si>
    <t>F16</t>
  </si>
  <si>
    <t>Colette C. Nicholson</t>
  </si>
  <si>
    <t>F15</t>
  </si>
  <si>
    <t>Kelly M. Aiken</t>
  </si>
  <si>
    <t>F14</t>
  </si>
  <si>
    <t>Zinnia H. Murdoch</t>
  </si>
  <si>
    <t>F13</t>
  </si>
  <si>
    <t>Julie Adams</t>
  </si>
  <si>
    <t>F12</t>
  </si>
  <si>
    <t>Catherine Stockdale</t>
  </si>
  <si>
    <t>F11</t>
  </si>
  <si>
    <t>Rebecca S. Spake</t>
  </si>
  <si>
    <t>F10</t>
  </si>
  <si>
    <t>Susan Bredeck</t>
  </si>
  <si>
    <t>F09</t>
  </si>
  <si>
    <t>Phoebe Brelsford</t>
  </si>
  <si>
    <t>F08</t>
  </si>
  <si>
    <t>Tracy Bond</t>
  </si>
  <si>
    <t>F07</t>
  </si>
  <si>
    <t>Helga Ivansdottir</t>
  </si>
  <si>
    <t>F06</t>
  </si>
  <si>
    <t>Betty R. Flint</t>
  </si>
  <si>
    <t>F05</t>
  </si>
  <si>
    <t>Maria Sanchez</t>
  </si>
  <si>
    <t>F04</t>
  </si>
  <si>
    <t>Helen Smith</t>
  </si>
  <si>
    <t>F03</t>
  </si>
  <si>
    <t>Mary T. Petal</t>
  </si>
  <si>
    <t>F02</t>
  </si>
  <si>
    <t>Caroline Bandy</t>
  </si>
  <si>
    <t>F01</t>
  </si>
  <si>
    <t>Elizabeth Banks</t>
  </si>
  <si>
    <t>FARMING</t>
  </si>
  <si>
    <t>ADVERTISE</t>
  </si>
  <si>
    <t>TRAINING</t>
  </si>
  <si>
    <t>SALARY_INC</t>
  </si>
  <si>
    <t>SALARY</t>
  </si>
  <si>
    <t>PREF_13</t>
  </si>
  <si>
    <t>PREF_12</t>
  </si>
  <si>
    <t>PREF_11</t>
  </si>
  <si>
    <t>PREF_10</t>
  </si>
  <si>
    <t>PREF_9</t>
  </si>
  <si>
    <t>PREF_8</t>
  </si>
  <si>
    <t>PREF_7</t>
  </si>
  <si>
    <t>PREF_6</t>
  </si>
  <si>
    <t>PREF_5</t>
  </si>
  <si>
    <t>PREF_4</t>
  </si>
  <si>
    <t>PREF_3</t>
  </si>
  <si>
    <t>PREF_2</t>
  </si>
  <si>
    <t>PREF_1</t>
  </si>
  <si>
    <t>CHARACTER</t>
  </si>
  <si>
    <t>NATION</t>
  </si>
  <si>
    <t>O</t>
  </si>
  <si>
    <t>FORE</t>
  </si>
  <si>
    <t>V</t>
  </si>
  <si>
    <t>S</t>
  </si>
  <si>
    <t>I</t>
  </si>
  <si>
    <t>G</t>
  </si>
  <si>
    <t>MINE_SPACE</t>
  </si>
  <si>
    <t>DISCOVERY</t>
  </si>
  <si>
    <t>MAX_SITE</t>
  </si>
  <si>
    <t>RES_VALUE</t>
  </si>
  <si>
    <t>TERA_TYPE</t>
  </si>
  <si>
    <t>FIRM_ID</t>
  </si>
  <si>
    <t>ITEM_CHAR</t>
  </si>
  <si>
    <t>Cordelia Scaife May</t>
  </si>
  <si>
    <t>Stuart Robert Levine</t>
  </si>
  <si>
    <t>Sam Wyly</t>
  </si>
  <si>
    <t>Leon Levy</t>
  </si>
  <si>
    <t>Thomas F. Marsico</t>
  </si>
  <si>
    <t>Thomas Meredith</t>
  </si>
  <si>
    <t>William Fisher</t>
  </si>
  <si>
    <t>Walter Alessandrini</t>
  </si>
  <si>
    <t>David Doyle</t>
  </si>
  <si>
    <t>Kenneth Feld</t>
  </si>
  <si>
    <t>Bernard J. Ebbers</t>
  </si>
  <si>
    <t>Oakleigh Thorne III</t>
  </si>
  <si>
    <t>Jeffrey Katzenberg</t>
  </si>
  <si>
    <t>Michael Eisner</t>
  </si>
  <si>
    <t>Theodore Forstmann</t>
  </si>
  <si>
    <t>Michael Milken</t>
  </si>
  <si>
    <t>Oprah Winfrey</t>
  </si>
  <si>
    <t>Edward McVaney</t>
  </si>
  <si>
    <t>JoMei Chang</t>
  </si>
  <si>
    <t>Helen Copley</t>
  </si>
  <si>
    <t>Stuart Subotnick</t>
  </si>
  <si>
    <t>Richard Strong</t>
  </si>
  <si>
    <t>Raymond J. Lane</t>
  </si>
  <si>
    <t>Malcolm Chace III</t>
  </si>
  <si>
    <t>James Clark</t>
  </si>
  <si>
    <t>Michael F. Price</t>
  </si>
  <si>
    <t>Charles Wang</t>
  </si>
  <si>
    <t>Austin Hearst</t>
  </si>
  <si>
    <t>Bruce Kovner</t>
  </si>
  <si>
    <t>Margaret Whitman</t>
  </si>
  <si>
    <t>Barry Diller</t>
  </si>
  <si>
    <t>Jon Shirley</t>
  </si>
  <si>
    <t>Thomas Lee</t>
  </si>
  <si>
    <t>David Hearst Jr.</t>
  </si>
  <si>
    <t>Millicent V. Boudjakdji</t>
  </si>
  <si>
    <t>Nelson Peltz</t>
  </si>
  <si>
    <t>Phoebe Hearst Cooke</t>
  </si>
  <si>
    <t>George Randolph Hearst Jr.</t>
  </si>
  <si>
    <t>Craig Benson</t>
  </si>
  <si>
    <t>Dwight Opperman</t>
  </si>
  <si>
    <t>Brian Roberts</t>
  </si>
  <si>
    <t>Gregory Reyes</t>
  </si>
  <si>
    <t>Martha Stewart</t>
  </si>
  <si>
    <t>Jerome Kohlberg</t>
  </si>
  <si>
    <t>Vinod Khosla</t>
  </si>
  <si>
    <t>Julian Robertson Jr.</t>
  </si>
  <si>
    <t>Stanley Druckenmiller</t>
  </si>
  <si>
    <t>William Randolph Hearst III</t>
  </si>
  <si>
    <t>Clark McLeod</t>
  </si>
  <si>
    <t>L. John Doerr</t>
  </si>
  <si>
    <t>John Chambers</t>
  </si>
  <si>
    <t>Richard Adams</t>
  </si>
  <si>
    <t>Charles Simonyi</t>
  </si>
  <si>
    <t>Dale Skeen</t>
  </si>
  <si>
    <t>Robert DeSantis</t>
  </si>
  <si>
    <t>Roy Disney</t>
  </si>
  <si>
    <t>Vincent K. McMahon</t>
  </si>
  <si>
    <t>Peter R. Kellogg</t>
  </si>
  <si>
    <t>Roy Speer</t>
  </si>
  <si>
    <t>John W. Stanton &amp; Family</t>
  </si>
  <si>
    <t>Charles T. Munger</t>
  </si>
  <si>
    <t>Timothy Koogle</t>
  </si>
  <si>
    <t>David S. Oros</t>
  </si>
  <si>
    <t>Edward Lewis Gaylord</t>
  </si>
  <si>
    <t>Steven Jobs</t>
  </si>
  <si>
    <t>Frederick (Ted) Field</t>
  </si>
  <si>
    <t>Franklin Otis Booth Jr.</t>
  </si>
  <si>
    <t>Richard Mellon Scaife</t>
  </si>
  <si>
    <t>Todd Wagner</t>
  </si>
  <si>
    <t>Scott Cook</t>
  </si>
  <si>
    <t>Michael Saylor</t>
  </si>
  <si>
    <t>Jeffrey Hawkins</t>
  </si>
  <si>
    <t>Herbert J. Siegel</t>
  </si>
  <si>
    <t>Jim Jannard</t>
  </si>
  <si>
    <t>John Fisher</t>
  </si>
  <si>
    <t>Kenny A. Troutt</t>
  </si>
  <si>
    <t>Kenneth Langone</t>
  </si>
  <si>
    <t>Daniel Ziff</t>
  </si>
  <si>
    <t>Robert Ziff</t>
  </si>
  <si>
    <t>Dirk Ziff</t>
  </si>
  <si>
    <t>Donald R. Scifres</t>
  </si>
  <si>
    <t>Romesh Wadhwani</t>
  </si>
  <si>
    <t>H. FitzGerald Lenfest &amp; Family</t>
  </si>
  <si>
    <t>Rajendra Singh</t>
  </si>
  <si>
    <t>Rupert Johnson Jr.</t>
  </si>
  <si>
    <t>Jerry Greenberg</t>
  </si>
  <si>
    <t>J. Stuart Moore</t>
  </si>
  <si>
    <t>Monte Zweben</t>
  </si>
  <si>
    <t>Richard Goldman</t>
  </si>
  <si>
    <t>Robert Fisher</t>
  </si>
  <si>
    <t>Irwin Jacobs</t>
  </si>
  <si>
    <t>Stanley Hubbard</t>
  </si>
  <si>
    <t>George Roberts</t>
  </si>
  <si>
    <t>Henry Kravis</t>
  </si>
  <si>
    <t>Richard Rainwater</t>
  </si>
  <si>
    <t>Stephen Case</t>
  </si>
  <si>
    <t>David Duffield</t>
  </si>
  <si>
    <t>Joseph Liemandt</t>
  </si>
  <si>
    <t>Keith McCaw</t>
  </si>
  <si>
    <t>Richard T. Farmer</t>
  </si>
  <si>
    <t>John McCaw Jr.</t>
  </si>
  <si>
    <t>Bruce McCaw</t>
  </si>
  <si>
    <t>Clemmie Spangler Jr.</t>
  </si>
  <si>
    <t>Jackson Stephens</t>
  </si>
  <si>
    <t>James Stowers Jr.</t>
  </si>
  <si>
    <t>Jay S. Walker</t>
  </si>
  <si>
    <t>Billy Joe (Red) McCombs</t>
  </si>
  <si>
    <t>Charles B. Johnson</t>
  </si>
  <si>
    <t>David Wetherell</t>
  </si>
  <si>
    <t>Pehong Chen</t>
  </si>
  <si>
    <t>Robert Allen Naify</t>
  </si>
  <si>
    <t>Wayne Huizenga</t>
  </si>
  <si>
    <t>Carl Pohlad</t>
  </si>
  <si>
    <t>Randolph Hearst</t>
  </si>
  <si>
    <t>Ralph Lauren</t>
  </si>
  <si>
    <t>Lawrence Flinn Jr.</t>
  </si>
  <si>
    <t>Herbert A. Allen</t>
  </si>
  <si>
    <t>Leslie Gonda</t>
  </si>
  <si>
    <t>Joseph Ricketts</t>
  </si>
  <si>
    <t>Theresa Pan</t>
  </si>
  <si>
    <t>Frank Batten Sr.</t>
  </si>
  <si>
    <t>Laurence Tisch</t>
  </si>
  <si>
    <t>Mark Cuban</t>
  </si>
  <si>
    <t>Jing Jong Pan</t>
  </si>
  <si>
    <t>John E. Little</t>
  </si>
  <si>
    <t>Samuel Zell</t>
  </si>
  <si>
    <t>Vincent C. Smith</t>
  </si>
  <si>
    <t>B. Thomas Golisano</t>
  </si>
  <si>
    <t>Dennis Bakke</t>
  </si>
  <si>
    <t>Nancy Walton Laurie</t>
  </si>
  <si>
    <t>John Menard Jr.</t>
  </si>
  <si>
    <t>Louis Gonda</t>
  </si>
  <si>
    <t>Patrick McGovern</t>
  </si>
  <si>
    <t>Steven Spielberg</t>
  </si>
  <si>
    <t>Fayez Shalaby Sarofim</t>
  </si>
  <si>
    <t>Arthur Rock</t>
  </si>
  <si>
    <t>Frank Levinson</t>
  </si>
  <si>
    <t>Ernest Stempel</t>
  </si>
  <si>
    <t>Ray L. Hunt</t>
  </si>
  <si>
    <t>William Morse Davidson</t>
  </si>
  <si>
    <t>Andrew McKelvey</t>
  </si>
  <si>
    <t>Barbara (Basia) Johnson</t>
  </si>
  <si>
    <t>Norman Waitt</t>
  </si>
  <si>
    <t>Roger Sant</t>
  </si>
  <si>
    <t>Naveen Jain</t>
  </si>
  <si>
    <t>Edmund Littlefield</t>
  </si>
  <si>
    <t>Michael Birck</t>
  </si>
  <si>
    <t>Gary Magness</t>
  </si>
  <si>
    <t>Lowry Mays</t>
  </si>
  <si>
    <t>Kim Magness</t>
  </si>
  <si>
    <t>Preston R. Tisch</t>
  </si>
  <si>
    <t>Gordon Getty</t>
  </si>
  <si>
    <t>Bobby R. Johnson</t>
  </si>
  <si>
    <t>William Wrigley Jr.</t>
  </si>
  <si>
    <t>Martha Ingram</t>
  </si>
  <si>
    <t>Robert Rowling</t>
  </si>
  <si>
    <t>John Malone</t>
  </si>
  <si>
    <t>Robert Glaser</t>
  </si>
  <si>
    <t>John Kroc</t>
  </si>
  <si>
    <t>David Rockefeller Sr.</t>
  </si>
  <si>
    <t>Pradeep Sindhu</t>
  </si>
  <si>
    <t>George Lucas</t>
  </si>
  <si>
    <t>Leonard Stern</t>
  </si>
  <si>
    <t>James Sorenson</t>
  </si>
  <si>
    <t>Richard Egan</t>
  </si>
  <si>
    <t>William Morean</t>
  </si>
  <si>
    <t>Alan Gerry</t>
  </si>
  <si>
    <t>Micky Arison</t>
  </si>
  <si>
    <t>Samuel LeFrak &amp; family</t>
  </si>
  <si>
    <t>Doris Fisher</t>
  </si>
  <si>
    <t>Donald Fisher</t>
  </si>
  <si>
    <t>James Kim</t>
  </si>
  <si>
    <t>Lester Crown &amp; family</t>
  </si>
  <si>
    <t>Ann Walton Kroenke</t>
  </si>
  <si>
    <t>Robert Muse Bass</t>
  </si>
  <si>
    <t>Scott Kriens</t>
  </si>
  <si>
    <t>Steven Udvar-Hazy</t>
  </si>
  <si>
    <t>Jack Taylor</t>
  </si>
  <si>
    <t>Donald Sturm</t>
  </si>
  <si>
    <t>Richard Schulze</t>
  </si>
  <si>
    <t>Leslie Wexner</t>
  </si>
  <si>
    <t>Keith J. Krach</t>
  </si>
  <si>
    <t>Henry Hillman</t>
  </si>
  <si>
    <t>Charles F. Dolan</t>
  </si>
  <si>
    <t>Riley Bechtel</t>
  </si>
  <si>
    <t>Stephen Bechtel Jr.</t>
  </si>
  <si>
    <t>Charles Koch</t>
  </si>
  <si>
    <t>David Koch</t>
  </si>
  <si>
    <t>Jerry Perenchio</t>
  </si>
  <si>
    <t>Stephen Garofalo</t>
  </si>
  <si>
    <t>Gary Winnick</t>
  </si>
  <si>
    <t>Bernard Marcus</t>
  </si>
  <si>
    <t>Ronald Lauder</t>
  </si>
  <si>
    <t>Ronald O. Perelman</t>
  </si>
  <si>
    <t>Amos Hostetter Jr.</t>
  </si>
  <si>
    <t>David Geffen</t>
  </si>
  <si>
    <t>Walter Scott Jr.</t>
  </si>
  <si>
    <t>Scott McNealy</t>
  </si>
  <si>
    <t>H. Ross Perot</t>
  </si>
  <si>
    <t>Leonard Lauder</t>
  </si>
  <si>
    <t>John Sall</t>
  </si>
  <si>
    <t>Donald Bren</t>
  </si>
  <si>
    <t>Marvin Davis</t>
  </si>
  <si>
    <t>Walter Annenberg</t>
  </si>
  <si>
    <t>Michael Bloomberg</t>
  </si>
  <si>
    <t>Edgar M. Bronfman Sr.</t>
  </si>
  <si>
    <t>Joh Huntsman</t>
  </si>
  <si>
    <t>Philip Knight</t>
  </si>
  <si>
    <t>Sid Bass</t>
  </si>
  <si>
    <t>Maurice Raymond Greenberg</t>
  </si>
  <si>
    <t>Samuel C. Johnson</t>
  </si>
  <si>
    <t>Carl Icahn</t>
  </si>
  <si>
    <t>H. Ty Warner</t>
  </si>
  <si>
    <t>Pierre Omidyar</t>
  </si>
  <si>
    <t>Alfred Lerner</t>
  </si>
  <si>
    <t>John Richard Simplot &amp; family</t>
  </si>
  <si>
    <t>Jeffrey Bezos</t>
  </si>
  <si>
    <t>Lee Bass</t>
  </si>
  <si>
    <t>Samuel Irving Jr. Newhouse</t>
  </si>
  <si>
    <t>George Soros</t>
  </si>
  <si>
    <t>Edward Crosby Johnson III</t>
  </si>
  <si>
    <t>Donald Newhouse</t>
  </si>
  <si>
    <t>Eli Broad</t>
  </si>
  <si>
    <t>Robert Pritzker</t>
  </si>
  <si>
    <t>Thomas Pritzker</t>
  </si>
  <si>
    <t>John Morgridge</t>
  </si>
  <si>
    <t>Jerry Yang</t>
  </si>
  <si>
    <t>Thomas Siebel</t>
  </si>
  <si>
    <t>David Filo</t>
  </si>
  <si>
    <t>John Mars</t>
  </si>
  <si>
    <t>Forrest Mars Jr.</t>
  </si>
  <si>
    <t>Jacqueline Mars</t>
  </si>
  <si>
    <t>Daniel E. Smith</t>
  </si>
  <si>
    <t>Gururaj Deshpande</t>
  </si>
  <si>
    <t>Craig O. McCaw</t>
  </si>
  <si>
    <t>Kirk Kerkorian</t>
  </si>
  <si>
    <t>James Goodnight</t>
  </si>
  <si>
    <t>David R. Huber</t>
  </si>
  <si>
    <t>Theodore Waitt</t>
  </si>
  <si>
    <t>William Hewlett</t>
  </si>
  <si>
    <t>Robert E. (Ted) Turner</t>
  </si>
  <si>
    <t>Sanjiv Sidhu</t>
  </si>
  <si>
    <t>Charles Schwab</t>
  </si>
  <si>
    <t>Anne Cox Chambers</t>
  </si>
  <si>
    <t>Henry Nicholas III</t>
  </si>
  <si>
    <t>Abigail (Abby) Johnson</t>
  </si>
  <si>
    <t>Barbara Cox Anthony</t>
  </si>
  <si>
    <t>Henry Samueli</t>
  </si>
  <si>
    <t>Rupert Murdoch</t>
  </si>
  <si>
    <t>Charles W. Ergen</t>
  </si>
  <si>
    <t>John Werner Kluge</t>
  </si>
  <si>
    <t>Sumner Redstone</t>
  </si>
  <si>
    <t>Michael Dell</t>
  </si>
  <si>
    <t>John T. Walton</t>
  </si>
  <si>
    <t>Helen Robson Walton</t>
  </si>
  <si>
    <t>Steven A. Ballmer</t>
  </si>
  <si>
    <t>S. Robson Walton</t>
  </si>
  <si>
    <t>Alice Louise Walton</t>
  </si>
  <si>
    <t>Jim C. Walton</t>
  </si>
  <si>
    <t>Philip F. Anschutz</t>
  </si>
  <si>
    <t>Gordon Moore</t>
  </si>
  <si>
    <t>Warren Buffett</t>
  </si>
  <si>
    <t>Paul Allen</t>
  </si>
  <si>
    <t>Larry Ellison</t>
  </si>
  <si>
    <t>William H. Gates III</t>
  </si>
  <si>
    <t>WEALTH</t>
  </si>
  <si>
    <t>SHIP02</t>
  </si>
  <si>
    <t>SHIP</t>
  </si>
  <si>
    <t>SHIP01</t>
  </si>
  <si>
    <t>ENTER_SEAP</t>
  </si>
  <si>
    <t>SHIP_TYPE</t>
  </si>
  <si>
    <t>Zurich</t>
  </si>
  <si>
    <t>Wuhan</t>
  </si>
  <si>
    <t>Winnipeg</t>
  </si>
  <si>
    <t>Washington DC</t>
  </si>
  <si>
    <t>Warsaw</t>
  </si>
  <si>
    <t>Vancouver</t>
  </si>
  <si>
    <t>Toronto</t>
  </si>
  <si>
    <t>Tokyo</t>
  </si>
  <si>
    <t>Tianjin</t>
  </si>
  <si>
    <t>Tel Aviv</t>
  </si>
  <si>
    <t>Taipei</t>
  </si>
  <si>
    <t>Sydney</t>
  </si>
  <si>
    <t>Stockholm</t>
  </si>
  <si>
    <t>St Louis</t>
  </si>
  <si>
    <t>Shenyang</t>
  </si>
  <si>
    <t>Shanghai</t>
  </si>
  <si>
    <t>Seoul</t>
  </si>
  <si>
    <t>Seattle</t>
  </si>
  <si>
    <t>Santiago</t>
  </si>
  <si>
    <t>San Francisco</t>
  </si>
  <si>
    <t>San Diego</t>
  </si>
  <si>
    <t>Rome</t>
  </si>
  <si>
    <t>Rio De Janeiro</t>
  </si>
  <si>
    <t>Recife</t>
  </si>
  <si>
    <t>Raleigh</t>
  </si>
  <si>
    <t>Portland</t>
  </si>
  <si>
    <t>Pittsburgh</t>
  </si>
  <si>
    <t>Phoenix</t>
  </si>
  <si>
    <t>Philadelphia</t>
  </si>
  <si>
    <t>Perth</t>
  </si>
  <si>
    <t>Paris</t>
  </si>
  <si>
    <t>Panama</t>
  </si>
  <si>
    <t>Palermo</t>
  </si>
  <si>
    <t>Osaka</t>
  </si>
  <si>
    <t>New York</t>
  </si>
  <si>
    <t>New Orleans</t>
  </si>
  <si>
    <t>Nanjing</t>
  </si>
  <si>
    <t>Moscow</t>
  </si>
  <si>
    <t>Montreal</t>
  </si>
  <si>
    <t>Minneapolis</t>
  </si>
  <si>
    <t>Milan</t>
  </si>
  <si>
    <t>Miami</t>
  </si>
  <si>
    <t>Melbourne</t>
  </si>
  <si>
    <t>Marseilles</t>
  </si>
  <si>
    <t>Manila</t>
  </si>
  <si>
    <t>Madrid</t>
  </si>
  <si>
    <t>Los Angeles</t>
  </si>
  <si>
    <t>London</t>
  </si>
  <si>
    <t>Lisboa</t>
  </si>
  <si>
    <t>Lanzhou</t>
  </si>
  <si>
    <t>Lagos</t>
  </si>
  <si>
    <t>Kuala Lumpur</t>
  </si>
  <si>
    <t>Kingston</t>
  </si>
  <si>
    <t>Kansas City</t>
  </si>
  <si>
    <t>Johannesburg</t>
  </si>
  <si>
    <t>Jakarta</t>
  </si>
  <si>
    <t>Istanbul</t>
  </si>
  <si>
    <t>Houston</t>
  </si>
  <si>
    <t>Hong Kong</t>
  </si>
  <si>
    <t>Ho Chi Minh City</t>
  </si>
  <si>
    <t>Harbin</t>
  </si>
  <si>
    <t>Guangzhou</t>
  </si>
  <si>
    <t>Geneve</t>
  </si>
  <si>
    <t>Frankfurt</t>
  </si>
  <si>
    <t>Durban</t>
  </si>
  <si>
    <t>Dubai</t>
  </si>
  <si>
    <t>Detroit</t>
  </si>
  <si>
    <t>Denver</t>
  </si>
  <si>
    <t>Dallas</t>
  </si>
  <si>
    <t>Copenhagen</t>
  </si>
  <si>
    <t>Cleveland</t>
  </si>
  <si>
    <t>Cincinnati</t>
  </si>
  <si>
    <t>Chicago</t>
  </si>
  <si>
    <t>Chengdu</t>
  </si>
  <si>
    <t>Caracas</t>
  </si>
  <si>
    <t>Cape Town</t>
  </si>
  <si>
    <t>Cairo</t>
  </si>
  <si>
    <t>Buenos Aires</t>
  </si>
  <si>
    <t>Brisbane</t>
  </si>
  <si>
    <t>Boston</t>
  </si>
  <si>
    <t>Bogota</t>
  </si>
  <si>
    <t>Berlin</t>
  </si>
  <si>
    <t>Beijing</t>
  </si>
  <si>
    <t>Barcelona</t>
  </si>
  <si>
    <t>Bangkok</t>
  </si>
  <si>
    <t>Baltimore</t>
  </si>
  <si>
    <t>Auckland</t>
  </si>
  <si>
    <t>Atlanta</t>
  </si>
  <si>
    <t>Athens</t>
  </si>
  <si>
    <t>Amsterdam</t>
  </si>
  <si>
    <t>Albany</t>
  </si>
  <si>
    <t>Adelaide</t>
  </si>
  <si>
    <t>SPENDSAL</t>
  </si>
  <si>
    <t>RIVER</t>
  </si>
  <si>
    <t>GLOBE_LOCY</t>
  </si>
  <si>
    <t>GLOBE_LOCX</t>
  </si>
  <si>
    <t>POPULATION</t>
  </si>
  <si>
    <t>TREE08</t>
  </si>
  <si>
    <t>TREE</t>
  </si>
  <si>
    <t>TREE07</t>
  </si>
  <si>
    <t>TREE06</t>
  </si>
  <si>
    <t>TREE05</t>
  </si>
  <si>
    <t>TREE04</t>
  </si>
  <si>
    <t>TREE03</t>
  </si>
  <si>
    <t>TREE02</t>
  </si>
  <si>
    <t>TREE01</t>
  </si>
  <si>
    <t>PLANT_TYPE</t>
  </si>
  <si>
    <t>TREE_TYPE</t>
  </si>
  <si>
    <t>H_CTO</t>
  </si>
  <si>
    <t>H_CMO</t>
  </si>
  <si>
    <t>H_COO</t>
  </si>
  <si>
    <t>H_CEO</t>
  </si>
  <si>
    <t>H_IRD</t>
  </si>
  <si>
    <t>H_PRD</t>
  </si>
  <si>
    <t>H_HRD</t>
  </si>
  <si>
    <t>H_FDP</t>
  </si>
  <si>
    <t>J_SOP</t>
  </si>
  <si>
    <t>J_SOD</t>
  </si>
  <si>
    <t>J_ADV</t>
  </si>
  <si>
    <t>J_SAL</t>
  </si>
  <si>
    <t>J_RES</t>
  </si>
  <si>
    <t>J_PUR</t>
  </si>
  <si>
    <t>J_OIL</t>
  </si>
  <si>
    <t>J_MIN</t>
  </si>
  <si>
    <t>J_MAN</t>
  </si>
  <si>
    <t>J_PRI</t>
  </si>
  <si>
    <t>L_INV</t>
  </si>
  <si>
    <t>J_LOG</t>
  </si>
  <si>
    <t>J_LPR</t>
  </si>
  <si>
    <t>J_LRA</t>
  </si>
  <si>
    <t>J_CG</t>
  </si>
  <si>
    <t>A_PUB</t>
  </si>
  <si>
    <t>A_RAD</t>
  </si>
  <si>
    <t>A_TV</t>
  </si>
  <si>
    <t>R_TOY</t>
  </si>
  <si>
    <t>R_SPO</t>
  </si>
  <si>
    <t>R_FUR</t>
  </si>
  <si>
    <t>R_COS</t>
  </si>
  <si>
    <t>R_COM</t>
  </si>
  <si>
    <t>R_LEA</t>
  </si>
  <si>
    <t>R_JEW</t>
  </si>
  <si>
    <t>R_FOO</t>
  </si>
  <si>
    <t>R_HAR</t>
  </si>
  <si>
    <t>R_AUT</t>
  </si>
  <si>
    <t>R_APP</t>
  </si>
  <si>
    <t>R_DRG</t>
  </si>
  <si>
    <t>R_DIS</t>
  </si>
  <si>
    <t>R_CON</t>
  </si>
  <si>
    <t>R_SUP</t>
  </si>
  <si>
    <t>R_DEP</t>
  </si>
  <si>
    <t>B_MAN</t>
  </si>
  <si>
    <t>B_COM</t>
  </si>
  <si>
    <t>B_APART</t>
  </si>
  <si>
    <t>B_HQ</t>
  </si>
  <si>
    <t>B_OIL</t>
  </si>
  <si>
    <t>B_LOG</t>
  </si>
  <si>
    <t>B_MINE</t>
  </si>
  <si>
    <t>B_RD</t>
  </si>
  <si>
    <t>B_FARM</t>
  </si>
  <si>
    <t>B_FACT</t>
  </si>
  <si>
    <t>SM</t>
  </si>
  <si>
    <t>FA</t>
  </si>
  <si>
    <t>MANG</t>
  </si>
  <si>
    <t>FG</t>
  </si>
  <si>
    <t>MG</t>
  </si>
  <si>
    <t>B100</t>
  </si>
  <si>
    <t>SR</t>
  </si>
  <si>
    <t>GR</t>
  </si>
  <si>
    <t>PR</t>
  </si>
  <si>
    <t>FR</t>
  </si>
  <si>
    <t>FSR</t>
  </si>
  <si>
    <t>PDR</t>
  </si>
  <si>
    <t>PSR</t>
  </si>
  <si>
    <t>CDR</t>
  </si>
  <si>
    <t>CSR</t>
  </si>
  <si>
    <t>INFO_CEN</t>
  </si>
  <si>
    <t>IMP_QT</t>
  </si>
  <si>
    <t>CON_IMP</t>
  </si>
  <si>
    <t>SEA_NEW</t>
  </si>
  <si>
    <t>SEA_IND</t>
  </si>
  <si>
    <t>SEA_CON</t>
  </si>
  <si>
    <t>LOCAL_COMP</t>
  </si>
  <si>
    <t>AI_SECRETS</t>
  </si>
  <si>
    <t>AI_ADV</t>
  </si>
  <si>
    <t>AI_EXPERT</t>
  </si>
  <si>
    <t>AI_AGRES</t>
  </si>
  <si>
    <t>AI_CAP</t>
  </si>
  <si>
    <t>NUM_AI</t>
  </si>
  <si>
    <t>CPLEX_ECON</t>
  </si>
  <si>
    <t>RETAIL_TYP</t>
  </si>
  <si>
    <t>STOCK_INV</t>
  </si>
  <si>
    <t>START_YRS</t>
  </si>
  <si>
    <t>RAND_EVN</t>
  </si>
  <si>
    <t>HUM_ADV</t>
  </si>
  <si>
    <t>HUM_CAP</t>
  </si>
  <si>
    <t>NUM_CITES</t>
  </si>
  <si>
    <t>GS_ICON</t>
  </si>
  <si>
    <t>OM_ICON</t>
  </si>
  <si>
    <t>GM_ICON</t>
  </si>
  <si>
    <t>SM_ICON</t>
  </si>
  <si>
    <t>HQ_ICON</t>
  </si>
  <si>
    <t>FR_ICON</t>
  </si>
  <si>
    <t>CR_ICON</t>
  </si>
  <si>
    <t>PR_ICON</t>
  </si>
  <si>
    <t>ZOOM_ICON</t>
  </si>
  <si>
    <t>BUILD_ICON</t>
  </si>
  <si>
    <t>WORLDMAP</t>
  </si>
  <si>
    <t>PRO_CLS_6</t>
  </si>
  <si>
    <t>PRO_CLS_5</t>
  </si>
  <si>
    <t>PRO_CLS_4</t>
  </si>
  <si>
    <t>PRO_CLS_3</t>
  </si>
  <si>
    <t>PRO_CLS_2</t>
  </si>
  <si>
    <t>PRO_CLS_1</t>
  </si>
  <si>
    <t>LAYOUT_3X3</t>
  </si>
  <si>
    <t>ISSUE_NEW</t>
  </si>
  <si>
    <t>BANK_LOAN</t>
  </si>
  <si>
    <t>WALKER13</t>
  </si>
  <si>
    <t>HUMAN</t>
  </si>
  <si>
    <t>WALKER10</t>
  </si>
  <si>
    <t>WALKER09</t>
  </si>
  <si>
    <t>WALKER07</t>
  </si>
  <si>
    <t>WALKER06</t>
  </si>
  <si>
    <t>WALKER05</t>
  </si>
  <si>
    <t>BICYCLE</t>
  </si>
  <si>
    <t>WALKER04</t>
  </si>
  <si>
    <t>DOG</t>
  </si>
  <si>
    <t>WALKER08</t>
  </si>
  <si>
    <t>WALKER03</t>
  </si>
  <si>
    <t>WALKER02</t>
  </si>
  <si>
    <t>WALKERTYPE</t>
  </si>
  <si>
    <t>ID</t>
  </si>
  <si>
    <t>PROD_COST</t>
  </si>
  <si>
    <t>PROFIT</t>
  </si>
  <si>
    <t>AVG_PROFIT</t>
  </si>
  <si>
    <t>COMP_TOTAL</t>
  </si>
  <si>
    <t>FREIGHT/100KM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</si>
</sst>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6" fillId="0" borderId="0" xfId="0" applyFont="1"/>
    <xf numFmtId="0" fontId="16" fillId="33" borderId="0" xfId="0" applyFont="1" applyFill="1"/>
    <xf numFmtId="0" fontId="0" fillId="33" borderId="0" xfId="0" applyFill="1"/>
    <xf numFmtId="2" fontId="16" fillId="33" borderId="0" xfId="0" applyNumberFormat="1" applyFont="1" applyFill="1"/>
    <xf numFmtId="2" fontId="0" fillId="33" borderId="0" xfId="0" applyNumberFormat="1" applyFill="1"/>
    <xf numFmtId="9" fontId="16" fillId="33" borderId="0" xfId="0" applyNumberFormat="1" applyFont="1" applyFill="1"/>
    <xf numFmtId="9" fontId="0" fillId="33" borderId="0" xfId="0" applyNumberFormat="1" applyFill="1"/>
    <xf numFmtId="164" fontId="16" fillId="33" borderId="0" xfId="0" applyNumberFormat="1" applyFont="1" applyFill="1"/>
    <xf numFmtId="164" fontId="0" fillId="33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 tint="-0.24994659260841701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 tint="-0.24994659260841701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.7109375" bestFit="1" customWidth="1"/>
    <col min="2" max="2" width="10.85546875" bestFit="1" customWidth="1"/>
    <col min="3" max="3" width="12" bestFit="1" customWidth="1"/>
    <col min="4" max="4" width="11.42578125" bestFit="1" customWidth="1"/>
    <col min="5" max="5" width="11.85546875" bestFit="1" customWidth="1"/>
  </cols>
  <sheetData>
    <row r="1" spans="1:5" s="1" customFormat="1" x14ac:dyDescent="0.25">
      <c r="A1" s="1" t="s">
        <v>423</v>
      </c>
      <c r="B1" s="1" t="s">
        <v>2</v>
      </c>
      <c r="C1" s="1" t="s">
        <v>422</v>
      </c>
      <c r="D1" s="1" t="s">
        <v>421</v>
      </c>
      <c r="E1" s="1" t="s">
        <v>420</v>
      </c>
    </row>
    <row r="2" spans="1:5" x14ac:dyDescent="0.25">
      <c r="A2" t="s">
        <v>34</v>
      </c>
      <c r="B2" t="s">
        <v>419</v>
      </c>
      <c r="C2" t="s">
        <v>36</v>
      </c>
      <c r="D2">
        <v>0</v>
      </c>
      <c r="E2">
        <v>0</v>
      </c>
    </row>
    <row r="3" spans="1:5" x14ac:dyDescent="0.25">
      <c r="A3" t="s">
        <v>34</v>
      </c>
      <c r="B3" t="s">
        <v>418</v>
      </c>
      <c r="C3" t="s">
        <v>36</v>
      </c>
      <c r="D3">
        <v>0</v>
      </c>
      <c r="E3">
        <v>0</v>
      </c>
    </row>
    <row r="4" spans="1:5" x14ac:dyDescent="0.25">
      <c r="A4" t="s">
        <v>34</v>
      </c>
      <c r="B4" t="s">
        <v>417</v>
      </c>
      <c r="C4" t="s">
        <v>36</v>
      </c>
      <c r="D4">
        <v>0</v>
      </c>
      <c r="E4">
        <v>0</v>
      </c>
    </row>
    <row r="5" spans="1:5" x14ac:dyDescent="0.25">
      <c r="A5" t="s">
        <v>34</v>
      </c>
      <c r="B5" t="s">
        <v>416</v>
      </c>
      <c r="C5" t="s">
        <v>36</v>
      </c>
      <c r="D5">
        <v>0</v>
      </c>
      <c r="E5">
        <v>0</v>
      </c>
    </row>
    <row r="6" spans="1:5" x14ac:dyDescent="0.25">
      <c r="A6" t="s">
        <v>34</v>
      </c>
      <c r="B6" t="s">
        <v>415</v>
      </c>
      <c r="C6" t="s">
        <v>36</v>
      </c>
      <c r="D6">
        <v>0</v>
      </c>
      <c r="E6">
        <v>0</v>
      </c>
    </row>
    <row r="7" spans="1:5" x14ac:dyDescent="0.25">
      <c r="A7" t="s">
        <v>34</v>
      </c>
      <c r="B7" t="s">
        <v>414</v>
      </c>
      <c r="C7" t="s">
        <v>36</v>
      </c>
      <c r="D7">
        <v>0</v>
      </c>
      <c r="E7">
        <v>0</v>
      </c>
    </row>
    <row r="8" spans="1:5" x14ac:dyDescent="0.25">
      <c r="A8" t="s">
        <v>34</v>
      </c>
      <c r="B8" t="s">
        <v>413</v>
      </c>
      <c r="C8" t="s">
        <v>36</v>
      </c>
      <c r="D8">
        <v>0</v>
      </c>
      <c r="E8">
        <v>0</v>
      </c>
    </row>
    <row r="9" spans="1:5" x14ac:dyDescent="0.25">
      <c r="A9" t="s">
        <v>34</v>
      </c>
      <c r="B9" t="s">
        <v>412</v>
      </c>
      <c r="C9" t="s">
        <v>36</v>
      </c>
      <c r="D9">
        <v>0</v>
      </c>
      <c r="E9">
        <v>0</v>
      </c>
    </row>
    <row r="10" spans="1:5" x14ac:dyDescent="0.25">
      <c r="A10" t="s">
        <v>34</v>
      </c>
      <c r="B10" t="s">
        <v>411</v>
      </c>
      <c r="C10" t="s">
        <v>36</v>
      </c>
      <c r="D10">
        <v>0</v>
      </c>
      <c r="E10">
        <v>0</v>
      </c>
    </row>
    <row r="11" spans="1:5" x14ac:dyDescent="0.25">
      <c r="A11" t="s">
        <v>34</v>
      </c>
      <c r="B11" t="s">
        <v>410</v>
      </c>
      <c r="C11" t="s">
        <v>36</v>
      </c>
      <c r="D11">
        <v>0</v>
      </c>
      <c r="E11">
        <v>0</v>
      </c>
    </row>
    <row r="12" spans="1:5" x14ac:dyDescent="0.25">
      <c r="A12" t="s">
        <v>34</v>
      </c>
      <c r="B12" t="s">
        <v>409</v>
      </c>
      <c r="C12" t="s">
        <v>36</v>
      </c>
      <c r="D12">
        <v>0</v>
      </c>
      <c r="E12">
        <v>0</v>
      </c>
    </row>
    <row r="13" spans="1:5" x14ac:dyDescent="0.25">
      <c r="A13" t="s">
        <v>34</v>
      </c>
      <c r="B13" t="s">
        <v>408</v>
      </c>
      <c r="C13" t="s">
        <v>36</v>
      </c>
      <c r="D13">
        <v>0</v>
      </c>
      <c r="E13">
        <v>0</v>
      </c>
    </row>
    <row r="14" spans="1:5" x14ac:dyDescent="0.25">
      <c r="A14" t="s">
        <v>34</v>
      </c>
      <c r="B14" t="s">
        <v>407</v>
      </c>
      <c r="C14" t="s">
        <v>36</v>
      </c>
      <c r="D14">
        <v>0</v>
      </c>
      <c r="E14">
        <v>0</v>
      </c>
    </row>
    <row r="15" spans="1:5" x14ac:dyDescent="0.25">
      <c r="A15" t="s">
        <v>34</v>
      </c>
      <c r="B15" t="s">
        <v>406</v>
      </c>
      <c r="C15" t="s">
        <v>36</v>
      </c>
      <c r="D15">
        <v>0</v>
      </c>
      <c r="E15">
        <v>0</v>
      </c>
    </row>
    <row r="16" spans="1:5" x14ac:dyDescent="0.25">
      <c r="A16" t="s">
        <v>34</v>
      </c>
      <c r="B16" t="s">
        <v>405</v>
      </c>
      <c r="C16" t="s">
        <v>36</v>
      </c>
      <c r="D16">
        <v>0</v>
      </c>
      <c r="E16">
        <v>0</v>
      </c>
    </row>
    <row r="17" spans="1:5" x14ac:dyDescent="0.25">
      <c r="A17" t="s">
        <v>34</v>
      </c>
      <c r="B17" t="s">
        <v>404</v>
      </c>
      <c r="C17" t="s">
        <v>36</v>
      </c>
      <c r="D17">
        <v>0</v>
      </c>
      <c r="E17">
        <v>0</v>
      </c>
    </row>
    <row r="18" spans="1:5" x14ac:dyDescent="0.25">
      <c r="A18" t="s">
        <v>34</v>
      </c>
      <c r="B18" t="s">
        <v>403</v>
      </c>
      <c r="C18" t="s">
        <v>36</v>
      </c>
      <c r="D18">
        <v>0</v>
      </c>
      <c r="E18">
        <v>0</v>
      </c>
    </row>
    <row r="19" spans="1:5" x14ac:dyDescent="0.25">
      <c r="A19" t="s">
        <v>34</v>
      </c>
      <c r="B19" t="s">
        <v>402</v>
      </c>
      <c r="C19" t="s">
        <v>36</v>
      </c>
      <c r="D19">
        <v>0</v>
      </c>
      <c r="E19">
        <v>0</v>
      </c>
    </row>
    <row r="20" spans="1:5" x14ac:dyDescent="0.25">
      <c r="A20" t="s">
        <v>34</v>
      </c>
      <c r="B20" t="s">
        <v>401</v>
      </c>
      <c r="C20" t="s">
        <v>36</v>
      </c>
      <c r="D20">
        <v>0</v>
      </c>
      <c r="E20">
        <v>0</v>
      </c>
    </row>
    <row r="21" spans="1:5" x14ac:dyDescent="0.25">
      <c r="A21" t="s">
        <v>34</v>
      </c>
      <c r="B21" t="s">
        <v>400</v>
      </c>
      <c r="C21" t="s">
        <v>36</v>
      </c>
      <c r="D21">
        <v>0</v>
      </c>
      <c r="E21">
        <v>0</v>
      </c>
    </row>
    <row r="22" spans="1:5" x14ac:dyDescent="0.25">
      <c r="A22" t="s">
        <v>34</v>
      </c>
      <c r="B22" t="s">
        <v>399</v>
      </c>
      <c r="C22" t="s">
        <v>36</v>
      </c>
      <c r="D22">
        <v>0</v>
      </c>
      <c r="E22">
        <v>0</v>
      </c>
    </row>
    <row r="23" spans="1:5" x14ac:dyDescent="0.25">
      <c r="A23" t="s">
        <v>34</v>
      </c>
      <c r="B23" t="s">
        <v>398</v>
      </c>
      <c r="C23" t="s">
        <v>36</v>
      </c>
      <c r="D23">
        <v>0</v>
      </c>
      <c r="E23">
        <v>0</v>
      </c>
    </row>
    <row r="24" spans="1:5" x14ac:dyDescent="0.25">
      <c r="A24" t="s">
        <v>34</v>
      </c>
      <c r="B24" t="s">
        <v>397</v>
      </c>
      <c r="C24" t="s">
        <v>36</v>
      </c>
      <c r="D24">
        <v>0</v>
      </c>
      <c r="E24">
        <v>0</v>
      </c>
    </row>
    <row r="25" spans="1:5" x14ac:dyDescent="0.25">
      <c r="A25" t="s">
        <v>34</v>
      </c>
      <c r="B25" t="s">
        <v>396</v>
      </c>
      <c r="C25" t="s">
        <v>36</v>
      </c>
      <c r="D25">
        <v>0</v>
      </c>
      <c r="E25">
        <v>0</v>
      </c>
    </row>
    <row r="26" spans="1:5" x14ac:dyDescent="0.25">
      <c r="A26" t="s">
        <v>34</v>
      </c>
      <c r="B26" t="s">
        <v>395</v>
      </c>
      <c r="C26" t="s">
        <v>36</v>
      </c>
      <c r="D26">
        <v>0</v>
      </c>
      <c r="E26">
        <v>0</v>
      </c>
    </row>
    <row r="27" spans="1:5" x14ac:dyDescent="0.25">
      <c r="A27" t="s">
        <v>34</v>
      </c>
      <c r="B27" t="s">
        <v>394</v>
      </c>
      <c r="C27" t="s">
        <v>36</v>
      </c>
      <c r="D27">
        <v>0</v>
      </c>
      <c r="E27">
        <v>0</v>
      </c>
    </row>
    <row r="28" spans="1:5" x14ac:dyDescent="0.25">
      <c r="A28" t="s">
        <v>34</v>
      </c>
      <c r="B28" t="s">
        <v>393</v>
      </c>
      <c r="C28" t="s">
        <v>36</v>
      </c>
      <c r="D28">
        <v>0</v>
      </c>
      <c r="E28">
        <v>0</v>
      </c>
    </row>
    <row r="29" spans="1:5" x14ac:dyDescent="0.25">
      <c r="A29" t="s">
        <v>34</v>
      </c>
      <c r="B29" t="s">
        <v>392</v>
      </c>
      <c r="C29" t="s">
        <v>36</v>
      </c>
      <c r="D29">
        <v>0</v>
      </c>
      <c r="E29">
        <v>0</v>
      </c>
    </row>
    <row r="30" spans="1:5" x14ac:dyDescent="0.25">
      <c r="A30" t="s">
        <v>34</v>
      </c>
      <c r="B30" t="s">
        <v>391</v>
      </c>
      <c r="C30" t="s">
        <v>36</v>
      </c>
      <c r="D30">
        <v>0</v>
      </c>
      <c r="E30">
        <v>0</v>
      </c>
    </row>
    <row r="31" spans="1:5" x14ac:dyDescent="0.25">
      <c r="A31" t="s">
        <v>34</v>
      </c>
      <c r="B31" t="s">
        <v>390</v>
      </c>
      <c r="C31" t="s">
        <v>36</v>
      </c>
      <c r="D31">
        <v>0</v>
      </c>
      <c r="E31">
        <v>0</v>
      </c>
    </row>
    <row r="32" spans="1:5" x14ac:dyDescent="0.25">
      <c r="A32" t="s">
        <v>34</v>
      </c>
      <c r="B32" t="s">
        <v>389</v>
      </c>
      <c r="C32" t="s">
        <v>36</v>
      </c>
      <c r="D32">
        <v>0</v>
      </c>
      <c r="E32">
        <v>0</v>
      </c>
    </row>
    <row r="33" spans="1:5" x14ac:dyDescent="0.25">
      <c r="A33" t="s">
        <v>34</v>
      </c>
      <c r="B33" t="s">
        <v>388</v>
      </c>
      <c r="C33" t="s">
        <v>36</v>
      </c>
      <c r="D33">
        <v>0</v>
      </c>
      <c r="E33">
        <v>0</v>
      </c>
    </row>
    <row r="34" spans="1:5" x14ac:dyDescent="0.25">
      <c r="A34" t="s">
        <v>34</v>
      </c>
      <c r="B34" t="s">
        <v>387</v>
      </c>
      <c r="C34" t="s">
        <v>36</v>
      </c>
      <c r="D34">
        <v>0</v>
      </c>
      <c r="E34">
        <v>0</v>
      </c>
    </row>
    <row r="35" spans="1:5" x14ac:dyDescent="0.25">
      <c r="A35" t="s">
        <v>34</v>
      </c>
      <c r="B35" t="s">
        <v>386</v>
      </c>
      <c r="C35" t="s">
        <v>36</v>
      </c>
      <c r="D35">
        <v>0</v>
      </c>
      <c r="E35">
        <v>0</v>
      </c>
    </row>
    <row r="36" spans="1:5" x14ac:dyDescent="0.25">
      <c r="A36" t="s">
        <v>34</v>
      </c>
      <c r="B36" t="s">
        <v>385</v>
      </c>
      <c r="C36" t="s">
        <v>36</v>
      </c>
      <c r="D36">
        <v>0</v>
      </c>
      <c r="E36">
        <v>0</v>
      </c>
    </row>
    <row r="37" spans="1:5" x14ac:dyDescent="0.25">
      <c r="A37" t="s">
        <v>34</v>
      </c>
      <c r="B37" t="s">
        <v>384</v>
      </c>
      <c r="C37" t="s">
        <v>36</v>
      </c>
      <c r="D37">
        <v>9</v>
      </c>
      <c r="E37">
        <v>0</v>
      </c>
    </row>
    <row r="38" spans="1:5" x14ac:dyDescent="0.25">
      <c r="A38" t="s">
        <v>34</v>
      </c>
      <c r="B38" t="s">
        <v>383</v>
      </c>
      <c r="C38" t="s">
        <v>36</v>
      </c>
      <c r="D38">
        <v>9</v>
      </c>
      <c r="E38">
        <v>0</v>
      </c>
    </row>
    <row r="39" spans="1:5" x14ac:dyDescent="0.25">
      <c r="A39" t="s">
        <v>34</v>
      </c>
      <c r="B39" t="s">
        <v>382</v>
      </c>
      <c r="C39" t="s">
        <v>36</v>
      </c>
      <c r="D39">
        <v>9</v>
      </c>
      <c r="E39">
        <v>0</v>
      </c>
    </row>
    <row r="40" spans="1:5" x14ac:dyDescent="0.25">
      <c r="A40" t="s">
        <v>34</v>
      </c>
      <c r="B40" t="s">
        <v>381</v>
      </c>
      <c r="C40" t="s">
        <v>36</v>
      </c>
      <c r="D40">
        <v>9</v>
      </c>
      <c r="E40">
        <v>0</v>
      </c>
    </row>
    <row r="41" spans="1:5" x14ac:dyDescent="0.25">
      <c r="A41" t="s">
        <v>34</v>
      </c>
      <c r="B41" t="s">
        <v>380</v>
      </c>
      <c r="C41" t="s">
        <v>36</v>
      </c>
      <c r="D41">
        <v>9</v>
      </c>
      <c r="E41">
        <v>0</v>
      </c>
    </row>
    <row r="42" spans="1:5" x14ac:dyDescent="0.25">
      <c r="A42" t="s">
        <v>34</v>
      </c>
      <c r="B42" t="s">
        <v>379</v>
      </c>
      <c r="C42" t="s">
        <v>36</v>
      </c>
      <c r="D42">
        <v>9</v>
      </c>
      <c r="E42">
        <v>0</v>
      </c>
    </row>
    <row r="43" spans="1:5" x14ac:dyDescent="0.25">
      <c r="A43" t="s">
        <v>34</v>
      </c>
      <c r="B43" t="s">
        <v>378</v>
      </c>
      <c r="C43" t="s">
        <v>36</v>
      </c>
      <c r="D43">
        <v>9</v>
      </c>
      <c r="E43">
        <v>0</v>
      </c>
    </row>
    <row r="44" spans="1:5" x14ac:dyDescent="0.25">
      <c r="A44" t="s">
        <v>34</v>
      </c>
      <c r="B44" t="s">
        <v>377</v>
      </c>
      <c r="C44" t="s">
        <v>36</v>
      </c>
      <c r="D44">
        <v>9</v>
      </c>
      <c r="E44">
        <v>0</v>
      </c>
    </row>
    <row r="45" spans="1:5" x14ac:dyDescent="0.25">
      <c r="A45" t="s">
        <v>34</v>
      </c>
      <c r="B45" t="s">
        <v>376</v>
      </c>
      <c r="C45" t="s">
        <v>36</v>
      </c>
      <c r="D45">
        <v>9</v>
      </c>
      <c r="E45">
        <v>0</v>
      </c>
    </row>
    <row r="46" spans="1:5" x14ac:dyDescent="0.25">
      <c r="A46" t="s">
        <v>34</v>
      </c>
      <c r="B46" t="s">
        <v>375</v>
      </c>
      <c r="C46" t="s">
        <v>36</v>
      </c>
      <c r="D46">
        <v>9</v>
      </c>
      <c r="E46">
        <v>0</v>
      </c>
    </row>
    <row r="47" spans="1:5" x14ac:dyDescent="0.25">
      <c r="A47" t="s">
        <v>34</v>
      </c>
      <c r="B47" t="s">
        <v>374</v>
      </c>
      <c r="C47" t="s">
        <v>36</v>
      </c>
      <c r="D47">
        <v>9</v>
      </c>
      <c r="E47">
        <v>0</v>
      </c>
    </row>
    <row r="48" spans="1:5" x14ac:dyDescent="0.25">
      <c r="A48" t="s">
        <v>34</v>
      </c>
      <c r="B48" t="s">
        <v>373</v>
      </c>
      <c r="C48" t="s">
        <v>365</v>
      </c>
      <c r="D48">
        <v>0</v>
      </c>
      <c r="E48">
        <v>0</v>
      </c>
    </row>
    <row r="49" spans="1:5" x14ac:dyDescent="0.25">
      <c r="A49" t="s">
        <v>34</v>
      </c>
      <c r="B49" t="s">
        <v>372</v>
      </c>
      <c r="C49" t="s">
        <v>365</v>
      </c>
      <c r="D49">
        <v>0</v>
      </c>
      <c r="E49">
        <v>0</v>
      </c>
    </row>
    <row r="50" spans="1:5" x14ac:dyDescent="0.25">
      <c r="A50" t="s">
        <v>34</v>
      </c>
      <c r="B50" t="s">
        <v>371</v>
      </c>
      <c r="C50" t="s">
        <v>365</v>
      </c>
      <c r="D50">
        <v>0</v>
      </c>
      <c r="E50">
        <v>0</v>
      </c>
    </row>
    <row r="51" spans="1:5" x14ac:dyDescent="0.25">
      <c r="A51" t="s">
        <v>34</v>
      </c>
      <c r="B51" t="s">
        <v>370</v>
      </c>
      <c r="C51" t="s">
        <v>365</v>
      </c>
      <c r="D51">
        <v>0</v>
      </c>
      <c r="E51">
        <v>0</v>
      </c>
    </row>
    <row r="52" spans="1:5" x14ac:dyDescent="0.25">
      <c r="A52" t="s">
        <v>34</v>
      </c>
      <c r="B52" t="s">
        <v>369</v>
      </c>
      <c r="C52" t="s">
        <v>365</v>
      </c>
      <c r="D52">
        <v>0</v>
      </c>
      <c r="E52">
        <v>0</v>
      </c>
    </row>
    <row r="53" spans="1:5" x14ac:dyDescent="0.25">
      <c r="A53" t="s">
        <v>34</v>
      </c>
      <c r="B53" t="s">
        <v>368</v>
      </c>
      <c r="C53" t="s">
        <v>365</v>
      </c>
      <c r="D53">
        <v>0</v>
      </c>
      <c r="E53">
        <v>0</v>
      </c>
    </row>
    <row r="54" spans="1:5" x14ac:dyDescent="0.25">
      <c r="A54" t="s">
        <v>34</v>
      </c>
      <c r="B54" t="s">
        <v>367</v>
      </c>
      <c r="C54" t="s">
        <v>365</v>
      </c>
      <c r="D54">
        <v>0</v>
      </c>
      <c r="E54">
        <v>0</v>
      </c>
    </row>
    <row r="55" spans="1:5" x14ac:dyDescent="0.25">
      <c r="A55" t="s">
        <v>34</v>
      </c>
      <c r="B55" t="s">
        <v>366</v>
      </c>
      <c r="C55" t="s">
        <v>365</v>
      </c>
      <c r="D55">
        <v>0</v>
      </c>
      <c r="E55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/>
  </sheetViews>
  <sheetFormatPr defaultRowHeight="15" x14ac:dyDescent="0.25"/>
  <cols>
    <col min="1" max="1" width="5.85546875" bestFit="1" customWidth="1"/>
    <col min="2" max="2" width="18" bestFit="1" customWidth="1"/>
    <col min="3" max="3" width="10.85546875" bestFit="1" customWidth="1"/>
    <col min="4" max="4" width="12.85546875" bestFit="1" customWidth="1"/>
    <col min="5" max="5" width="11.28515625" bestFit="1" customWidth="1"/>
    <col min="6" max="6" width="12.140625" bestFit="1" customWidth="1"/>
  </cols>
  <sheetData>
    <row r="1" spans="1:6" s="1" customFormat="1" x14ac:dyDescent="0.25">
      <c r="A1" s="1" t="s">
        <v>1</v>
      </c>
      <c r="B1" s="1" t="s">
        <v>739</v>
      </c>
      <c r="C1" s="1" t="s">
        <v>738</v>
      </c>
      <c r="D1" s="1" t="s">
        <v>737</v>
      </c>
      <c r="E1" s="1" t="s">
        <v>736</v>
      </c>
      <c r="F1" s="1" t="s">
        <v>735</v>
      </c>
    </row>
    <row r="2" spans="1:6" x14ac:dyDescent="0.25">
      <c r="A2" t="s">
        <v>734</v>
      </c>
      <c r="B2" t="s">
        <v>733</v>
      </c>
      <c r="C2">
        <v>1990</v>
      </c>
      <c r="D2">
        <v>6</v>
      </c>
      <c r="E2" t="s">
        <v>434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9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" style="3" bestFit="1" customWidth="1"/>
    <col min="2" max="2" width="11.5703125" bestFit="1" customWidth="1"/>
    <col min="3" max="3" width="11.42578125" bestFit="1" customWidth="1"/>
    <col min="4" max="4" width="22.7109375" bestFit="1" customWidth="1"/>
    <col min="5" max="5" width="10.28515625" bestFit="1" customWidth="1"/>
    <col min="6" max="6" width="11.5703125" style="5" bestFit="1" customWidth="1"/>
    <col min="7" max="7" width="8.5703125" style="7" bestFit="1" customWidth="1"/>
    <col min="8" max="8" width="8.42578125" bestFit="1" customWidth="1"/>
    <col min="9" max="9" width="15.42578125" style="9" bestFit="1" customWidth="1"/>
    <col min="10" max="10" width="6.42578125" bestFit="1" customWidth="1"/>
    <col min="12" max="12" width="8.140625" bestFit="1" customWidth="1"/>
    <col min="13" max="13" width="10.28515625" bestFit="1" customWidth="1"/>
    <col min="14" max="14" width="9.5703125" bestFit="1" customWidth="1"/>
    <col min="15" max="15" width="12.28515625" bestFit="1" customWidth="1"/>
    <col min="16" max="16" width="10.85546875" bestFit="1" customWidth="1"/>
    <col min="17" max="18" width="11.42578125" bestFit="1" customWidth="1"/>
    <col min="19" max="20" width="11" bestFit="1" customWidth="1"/>
    <col min="21" max="21" width="8.140625" bestFit="1" customWidth="1"/>
    <col min="22" max="22" width="11" bestFit="1" customWidth="1"/>
    <col min="23" max="23" width="11.85546875" bestFit="1" customWidth="1"/>
    <col min="24" max="24" width="9" bestFit="1" customWidth="1"/>
    <col min="25" max="25" width="11.85546875" bestFit="1" customWidth="1"/>
    <col min="26" max="26" width="8.140625" bestFit="1" customWidth="1"/>
    <col min="27" max="27" width="10.5703125" bestFit="1" customWidth="1"/>
    <col min="28" max="28" width="7.140625" bestFit="1" customWidth="1"/>
  </cols>
  <sheetData>
    <row r="1" spans="1:28" s="1" customFormat="1" x14ac:dyDescent="0.25">
      <c r="A1" s="2" t="s">
        <v>1493</v>
      </c>
      <c r="B1" s="1" t="s">
        <v>0</v>
      </c>
      <c r="C1" s="1" t="s">
        <v>1</v>
      </c>
      <c r="D1" s="1" t="s">
        <v>2</v>
      </c>
      <c r="E1" s="1" t="s">
        <v>3</v>
      </c>
      <c r="F1" s="4" t="s">
        <v>1494</v>
      </c>
      <c r="G1" s="6" t="s">
        <v>1495</v>
      </c>
      <c r="H1" s="1" t="s">
        <v>4</v>
      </c>
      <c r="I1" s="8" t="s">
        <v>1498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20</v>
      </c>
      <c r="Z1" s="1" t="s">
        <v>21</v>
      </c>
      <c r="AA1" s="1" t="s">
        <v>22</v>
      </c>
      <c r="AB1" s="1" t="s">
        <v>23</v>
      </c>
    </row>
    <row r="2" spans="1:28" x14ac:dyDescent="0.25">
      <c r="A2" s="3">
        <f>ROW()-1</f>
        <v>1</v>
      </c>
      <c r="B2" t="s">
        <v>24</v>
      </c>
      <c r="C2" t="s">
        <v>25</v>
      </c>
      <c r="D2" t="s">
        <v>26</v>
      </c>
      <c r="E2">
        <v>150</v>
      </c>
      <c r="F2" s="5">
        <f>VLOOKUP($A2,METHOD!$C$2:$AA$91,24,FALSE)</f>
        <v>10</v>
      </c>
      <c r="G2" s="7">
        <f>(E2-F2)/F2</f>
        <v>14</v>
      </c>
      <c r="H2">
        <v>10</v>
      </c>
      <c r="I2" s="9">
        <f>E2*(H2/100)/2</f>
        <v>7.5</v>
      </c>
      <c r="K2">
        <v>0.15</v>
      </c>
      <c r="L2">
        <v>7</v>
      </c>
      <c r="M2">
        <v>3</v>
      </c>
      <c r="N2">
        <v>30</v>
      </c>
      <c r="O2">
        <v>35</v>
      </c>
      <c r="P2">
        <v>35</v>
      </c>
      <c r="Q2">
        <v>0</v>
      </c>
      <c r="W2">
        <v>0</v>
      </c>
      <c r="Y2">
        <v>0</v>
      </c>
      <c r="Z2">
        <v>1</v>
      </c>
      <c r="AA2">
        <v>22.5</v>
      </c>
    </row>
    <row r="3" spans="1:28" x14ac:dyDescent="0.25">
      <c r="A3" s="3">
        <f t="shared" ref="A3:A66" si="0">ROW()-1</f>
        <v>2</v>
      </c>
      <c r="B3" t="s">
        <v>24</v>
      </c>
      <c r="C3" t="s">
        <v>27</v>
      </c>
      <c r="D3" t="s">
        <v>28</v>
      </c>
      <c r="E3">
        <v>50</v>
      </c>
      <c r="F3" s="5">
        <f>VLOOKUP($A3,METHOD!$C$2:$AA$91,24,FALSE)</f>
        <v>10.5</v>
      </c>
      <c r="G3" s="7">
        <f t="shared" ref="G3:G66" si="1">(E3-F3)/F3</f>
        <v>3.7619047619047619</v>
      </c>
      <c r="H3">
        <v>10</v>
      </c>
      <c r="I3" s="9">
        <f t="shared" ref="I3:I66" si="2">E3*(H3/100)/2</f>
        <v>2.5</v>
      </c>
      <c r="J3" t="s">
        <v>29</v>
      </c>
      <c r="K3">
        <v>0.5</v>
      </c>
      <c r="L3">
        <v>2</v>
      </c>
      <c r="M3">
        <v>4</v>
      </c>
      <c r="N3">
        <v>25</v>
      </c>
      <c r="O3">
        <v>25</v>
      </c>
      <c r="P3">
        <v>50</v>
      </c>
      <c r="Q3">
        <v>0</v>
      </c>
      <c r="W3">
        <v>0</v>
      </c>
      <c r="Y3">
        <v>0</v>
      </c>
      <c r="Z3">
        <v>1</v>
      </c>
      <c r="AA3">
        <v>25</v>
      </c>
      <c r="AB3" t="s">
        <v>30</v>
      </c>
    </row>
    <row r="4" spans="1:28" x14ac:dyDescent="0.25">
      <c r="A4" s="3">
        <f t="shared" si="0"/>
        <v>3</v>
      </c>
      <c r="B4" t="s">
        <v>24</v>
      </c>
      <c r="C4" t="s">
        <v>31</v>
      </c>
      <c r="D4" t="s">
        <v>32</v>
      </c>
      <c r="E4">
        <v>100</v>
      </c>
      <c r="F4" s="5">
        <f>VLOOKUP($A4,METHOD!$C$2:$AA$91,24,FALSE)</f>
        <v>20.333333333333332</v>
      </c>
      <c r="G4" s="7">
        <f t="shared" si="1"/>
        <v>3.9180327868852465</v>
      </c>
      <c r="H4">
        <v>10</v>
      </c>
      <c r="I4" s="9">
        <f t="shared" si="2"/>
        <v>5</v>
      </c>
      <c r="K4">
        <v>0.5</v>
      </c>
      <c r="L4">
        <v>2</v>
      </c>
      <c r="M4">
        <v>4</v>
      </c>
      <c r="N4">
        <v>30</v>
      </c>
      <c r="O4">
        <v>30</v>
      </c>
      <c r="P4">
        <v>40</v>
      </c>
      <c r="Q4">
        <v>0</v>
      </c>
      <c r="W4">
        <v>0</v>
      </c>
      <c r="Y4">
        <v>0</v>
      </c>
      <c r="Z4">
        <v>1</v>
      </c>
      <c r="AA4">
        <v>50</v>
      </c>
    </row>
    <row r="5" spans="1:28" x14ac:dyDescent="0.25">
      <c r="A5" s="3">
        <f t="shared" si="0"/>
        <v>4</v>
      </c>
      <c r="B5" t="s">
        <v>33</v>
      </c>
      <c r="C5" t="s">
        <v>34</v>
      </c>
      <c r="D5" t="s">
        <v>35</v>
      </c>
      <c r="E5">
        <v>20000</v>
      </c>
      <c r="F5" s="5">
        <f>VLOOKUP($A5,METHOD!$C$2:$AA$91,24,FALSE)</f>
        <v>12000</v>
      </c>
      <c r="G5" s="7">
        <f t="shared" si="1"/>
        <v>0.66666666666666663</v>
      </c>
      <c r="H5">
        <v>10</v>
      </c>
      <c r="I5" s="9">
        <f t="shared" si="2"/>
        <v>1000</v>
      </c>
      <c r="K5">
        <v>5.0000000000000001E-3</v>
      </c>
      <c r="L5">
        <v>8</v>
      </c>
      <c r="M5">
        <v>2</v>
      </c>
      <c r="N5">
        <v>30</v>
      </c>
      <c r="O5">
        <v>35</v>
      </c>
      <c r="P5">
        <v>35</v>
      </c>
      <c r="Q5">
        <v>0</v>
      </c>
      <c r="S5">
        <v>0</v>
      </c>
      <c r="U5" t="s">
        <v>36</v>
      </c>
      <c r="W5">
        <v>0</v>
      </c>
      <c r="Y5">
        <v>0</v>
      </c>
      <c r="Z5">
        <v>2</v>
      </c>
      <c r="AA5">
        <v>100</v>
      </c>
    </row>
    <row r="6" spans="1:28" x14ac:dyDescent="0.25">
      <c r="A6" s="3">
        <f t="shared" si="0"/>
        <v>5</v>
      </c>
      <c r="B6" t="s">
        <v>33</v>
      </c>
      <c r="C6" t="s">
        <v>37</v>
      </c>
      <c r="D6" t="s">
        <v>38</v>
      </c>
      <c r="E6">
        <v>10000</v>
      </c>
      <c r="F6" s="5">
        <f>VLOOKUP($A6,METHOD!$C$2:$AA$91,24,FALSE)</f>
        <v>5050</v>
      </c>
      <c r="G6" s="7">
        <f t="shared" si="1"/>
        <v>0.98019801980198018</v>
      </c>
      <c r="H6">
        <v>10</v>
      </c>
      <c r="I6" s="9">
        <f t="shared" si="2"/>
        <v>500</v>
      </c>
      <c r="K6">
        <v>2E-3</v>
      </c>
      <c r="L6">
        <v>7</v>
      </c>
      <c r="M6">
        <v>2</v>
      </c>
      <c r="N6">
        <v>30</v>
      </c>
      <c r="O6">
        <v>35</v>
      </c>
      <c r="P6">
        <v>35</v>
      </c>
      <c r="Q6">
        <v>0</v>
      </c>
      <c r="U6" t="s">
        <v>36</v>
      </c>
      <c r="W6">
        <v>0</v>
      </c>
      <c r="Y6">
        <v>0</v>
      </c>
      <c r="Z6">
        <v>2</v>
      </c>
      <c r="AA6">
        <v>20</v>
      </c>
    </row>
    <row r="7" spans="1:28" x14ac:dyDescent="0.25">
      <c r="A7" s="3">
        <f t="shared" si="0"/>
        <v>6</v>
      </c>
      <c r="B7" t="s">
        <v>39</v>
      </c>
      <c r="C7" t="s">
        <v>40</v>
      </c>
      <c r="D7" t="s">
        <v>41</v>
      </c>
      <c r="E7">
        <v>4</v>
      </c>
      <c r="F7" s="5">
        <f>VLOOKUP($A7,METHOD!$C$2:$AA$91,24,FALSE)</f>
        <v>0.4</v>
      </c>
      <c r="G7" s="7">
        <f t="shared" si="1"/>
        <v>9</v>
      </c>
      <c r="H7">
        <v>30</v>
      </c>
      <c r="I7" s="9">
        <f t="shared" si="2"/>
        <v>0.6</v>
      </c>
      <c r="K7">
        <v>5</v>
      </c>
      <c r="L7">
        <v>2</v>
      </c>
      <c r="M7">
        <v>8</v>
      </c>
      <c r="N7">
        <v>30</v>
      </c>
      <c r="O7">
        <v>30</v>
      </c>
      <c r="P7">
        <v>40</v>
      </c>
      <c r="Q7">
        <v>0</v>
      </c>
      <c r="W7">
        <v>0</v>
      </c>
      <c r="Y7">
        <v>0</v>
      </c>
      <c r="Z7">
        <v>3</v>
      </c>
      <c r="AA7">
        <v>20</v>
      </c>
    </row>
    <row r="8" spans="1:28" x14ac:dyDescent="0.25">
      <c r="A8" s="3">
        <f t="shared" si="0"/>
        <v>7</v>
      </c>
      <c r="B8" t="s">
        <v>39</v>
      </c>
      <c r="C8" t="s">
        <v>42</v>
      </c>
      <c r="D8" t="s">
        <v>43</v>
      </c>
      <c r="E8">
        <v>4</v>
      </c>
      <c r="F8" s="5">
        <f>VLOOKUP($A8,METHOD!$C$2:$AA$91,24,FALSE)</f>
        <v>0.46666666666666667</v>
      </c>
      <c r="G8" s="7">
        <f t="shared" si="1"/>
        <v>7.5714285714285712</v>
      </c>
      <c r="H8">
        <v>20</v>
      </c>
      <c r="I8" s="9">
        <f t="shared" si="2"/>
        <v>0.4</v>
      </c>
      <c r="K8">
        <v>6</v>
      </c>
      <c r="L8">
        <v>1</v>
      </c>
      <c r="M8">
        <v>8</v>
      </c>
      <c r="N8">
        <v>30</v>
      </c>
      <c r="O8">
        <v>30</v>
      </c>
      <c r="P8">
        <v>40</v>
      </c>
      <c r="Q8">
        <v>0</v>
      </c>
      <c r="W8">
        <v>0</v>
      </c>
      <c r="Y8">
        <v>0</v>
      </c>
      <c r="Z8">
        <v>3</v>
      </c>
      <c r="AA8">
        <v>24</v>
      </c>
    </row>
    <row r="9" spans="1:28" x14ac:dyDescent="0.25">
      <c r="A9" s="3">
        <f t="shared" si="0"/>
        <v>8</v>
      </c>
      <c r="B9" t="s">
        <v>39</v>
      </c>
      <c r="C9" t="s">
        <v>44</v>
      </c>
      <c r="D9" t="s">
        <v>45</v>
      </c>
      <c r="E9">
        <v>3</v>
      </c>
      <c r="F9" s="5">
        <f>VLOOKUP($A9,METHOD!$C$2:$AA$91,24,FALSE)</f>
        <v>0.375</v>
      </c>
      <c r="G9" s="7">
        <f t="shared" si="1"/>
        <v>7</v>
      </c>
      <c r="H9">
        <v>30</v>
      </c>
      <c r="I9" s="9">
        <f t="shared" si="2"/>
        <v>0.44999999999999996</v>
      </c>
      <c r="K9">
        <v>6</v>
      </c>
      <c r="L9">
        <v>1</v>
      </c>
      <c r="M9">
        <v>9</v>
      </c>
      <c r="N9">
        <v>25</v>
      </c>
      <c r="O9">
        <v>25</v>
      </c>
      <c r="P9">
        <v>50</v>
      </c>
      <c r="Q9">
        <v>0</v>
      </c>
      <c r="W9">
        <v>0</v>
      </c>
      <c r="Y9">
        <v>0</v>
      </c>
      <c r="Z9">
        <v>3</v>
      </c>
      <c r="AA9">
        <v>18</v>
      </c>
    </row>
    <row r="10" spans="1:28" x14ac:dyDescent="0.25">
      <c r="A10" s="3">
        <f t="shared" si="0"/>
        <v>9</v>
      </c>
      <c r="B10" t="s">
        <v>46</v>
      </c>
      <c r="C10" t="s">
        <v>47</v>
      </c>
      <c r="D10" t="s">
        <v>48</v>
      </c>
      <c r="E10">
        <v>2</v>
      </c>
      <c r="F10" s="5">
        <f>VLOOKUP($A10,METHOD!$C$2:$AA$91,24,FALSE)</f>
        <v>0.375</v>
      </c>
      <c r="G10" s="7">
        <f t="shared" si="1"/>
        <v>4.333333333333333</v>
      </c>
      <c r="H10">
        <v>70</v>
      </c>
      <c r="I10" s="9">
        <f t="shared" si="2"/>
        <v>0.7</v>
      </c>
      <c r="K10">
        <v>10</v>
      </c>
      <c r="L10">
        <v>1</v>
      </c>
      <c r="M10">
        <v>5</v>
      </c>
      <c r="N10">
        <v>35</v>
      </c>
      <c r="O10">
        <v>35</v>
      </c>
      <c r="P10">
        <v>30</v>
      </c>
      <c r="Q10">
        <v>0</v>
      </c>
      <c r="W10">
        <v>0</v>
      </c>
      <c r="Y10">
        <v>0</v>
      </c>
      <c r="Z10">
        <v>4</v>
      </c>
      <c r="AA10">
        <v>20</v>
      </c>
    </row>
    <row r="11" spans="1:28" x14ac:dyDescent="0.25">
      <c r="A11" s="3">
        <f t="shared" si="0"/>
        <v>10</v>
      </c>
      <c r="B11" t="s">
        <v>46</v>
      </c>
      <c r="C11" t="s">
        <v>49</v>
      </c>
      <c r="D11" t="s">
        <v>50</v>
      </c>
      <c r="E11">
        <v>1</v>
      </c>
      <c r="F11" s="5">
        <f>VLOOKUP($A11,METHOD!$C$2:$AA$91,24,FALSE)</f>
        <v>0.37058823529411766</v>
      </c>
      <c r="G11" s="7">
        <f t="shared" si="1"/>
        <v>1.6984126984126984</v>
      </c>
      <c r="H11">
        <v>70</v>
      </c>
      <c r="I11" s="9">
        <f t="shared" si="2"/>
        <v>0.35</v>
      </c>
      <c r="J11" t="s">
        <v>51</v>
      </c>
      <c r="K11">
        <v>40</v>
      </c>
      <c r="L11">
        <v>2</v>
      </c>
      <c r="M11">
        <v>5</v>
      </c>
      <c r="N11">
        <v>30</v>
      </c>
      <c r="O11">
        <v>20</v>
      </c>
      <c r="P11">
        <v>50</v>
      </c>
      <c r="Q11">
        <v>0</v>
      </c>
      <c r="W11">
        <v>0</v>
      </c>
      <c r="Y11">
        <v>0</v>
      </c>
      <c r="Z11">
        <v>4</v>
      </c>
      <c r="AA11">
        <v>40</v>
      </c>
      <c r="AB11" t="s">
        <v>52</v>
      </c>
    </row>
    <row r="12" spans="1:28" x14ac:dyDescent="0.25">
      <c r="A12" s="3">
        <f t="shared" si="0"/>
        <v>11</v>
      </c>
      <c r="B12" t="s">
        <v>46</v>
      </c>
      <c r="C12" t="s">
        <v>53</v>
      </c>
      <c r="D12" t="s">
        <v>54</v>
      </c>
      <c r="E12">
        <v>2</v>
      </c>
      <c r="F12" s="5">
        <f>VLOOKUP($A12,METHOD!$C$2:$AA$91,24,FALSE)</f>
        <v>1.1000000000000001</v>
      </c>
      <c r="G12" s="7">
        <f t="shared" si="1"/>
        <v>0.81818181818181801</v>
      </c>
      <c r="H12">
        <v>70</v>
      </c>
      <c r="I12" s="9">
        <f t="shared" si="2"/>
        <v>0.7</v>
      </c>
      <c r="K12">
        <v>10</v>
      </c>
      <c r="L12">
        <v>2</v>
      </c>
      <c r="M12">
        <v>5</v>
      </c>
      <c r="N12">
        <v>30</v>
      </c>
      <c r="O12">
        <v>30</v>
      </c>
      <c r="P12">
        <v>40</v>
      </c>
      <c r="Q12">
        <v>0</v>
      </c>
      <c r="W12">
        <v>0</v>
      </c>
      <c r="Y12">
        <v>0</v>
      </c>
      <c r="Z12">
        <v>4</v>
      </c>
      <c r="AA12">
        <v>20</v>
      </c>
    </row>
    <row r="13" spans="1:28" x14ac:dyDescent="0.25">
      <c r="A13" s="3">
        <f t="shared" si="0"/>
        <v>12</v>
      </c>
      <c r="B13" t="s">
        <v>46</v>
      </c>
      <c r="C13" t="s">
        <v>55</v>
      </c>
      <c r="D13" t="s">
        <v>56</v>
      </c>
      <c r="E13">
        <v>20</v>
      </c>
      <c r="F13" s="5">
        <f>VLOOKUP($A13,METHOD!$C$2:$AA$91,24,FALSE)</f>
        <v>1.8333333333333333</v>
      </c>
      <c r="G13" s="7">
        <f t="shared" si="1"/>
        <v>9.9090909090909101</v>
      </c>
      <c r="H13">
        <v>30</v>
      </c>
      <c r="I13" s="9">
        <f t="shared" si="2"/>
        <v>3</v>
      </c>
      <c r="K13">
        <v>1</v>
      </c>
      <c r="L13">
        <v>3</v>
      </c>
      <c r="M13">
        <v>3</v>
      </c>
      <c r="N13">
        <v>20</v>
      </c>
      <c r="O13">
        <v>30</v>
      </c>
      <c r="P13">
        <v>50</v>
      </c>
      <c r="Q13">
        <v>0</v>
      </c>
      <c r="W13">
        <v>0</v>
      </c>
      <c r="Y13">
        <v>0</v>
      </c>
      <c r="Z13">
        <v>4</v>
      </c>
      <c r="AA13">
        <v>20</v>
      </c>
    </row>
    <row r="14" spans="1:28" x14ac:dyDescent="0.25">
      <c r="A14" s="3">
        <f t="shared" si="0"/>
        <v>13</v>
      </c>
      <c r="B14" t="s">
        <v>57</v>
      </c>
      <c r="C14" t="s">
        <v>58</v>
      </c>
      <c r="D14" t="s">
        <v>59</v>
      </c>
      <c r="E14">
        <v>4</v>
      </c>
      <c r="F14" s="5">
        <f>VLOOKUP($A14,METHOD!$C$2:$AA$91,24,FALSE)</f>
        <v>0.8</v>
      </c>
      <c r="G14" s="7">
        <f t="shared" si="1"/>
        <v>4</v>
      </c>
      <c r="H14">
        <v>25</v>
      </c>
      <c r="I14" s="9">
        <f t="shared" si="2"/>
        <v>0.5</v>
      </c>
      <c r="K14">
        <v>6</v>
      </c>
      <c r="L14">
        <v>1</v>
      </c>
      <c r="M14">
        <v>9</v>
      </c>
      <c r="N14">
        <v>33</v>
      </c>
      <c r="O14">
        <v>33</v>
      </c>
      <c r="P14">
        <v>34</v>
      </c>
      <c r="Q14">
        <v>0</v>
      </c>
      <c r="W14">
        <v>0</v>
      </c>
      <c r="Y14">
        <v>0</v>
      </c>
      <c r="Z14">
        <v>5</v>
      </c>
      <c r="AA14">
        <v>24</v>
      </c>
    </row>
    <row r="15" spans="1:28" x14ac:dyDescent="0.25">
      <c r="A15" s="3">
        <f t="shared" si="0"/>
        <v>14</v>
      </c>
      <c r="B15" t="s">
        <v>57</v>
      </c>
      <c r="C15" t="s">
        <v>60</v>
      </c>
      <c r="D15" t="s">
        <v>61</v>
      </c>
      <c r="E15">
        <v>3</v>
      </c>
      <c r="F15" s="5">
        <f>VLOOKUP($A15,METHOD!$C$2:$AA$91,24,FALSE)</f>
        <v>0.35</v>
      </c>
      <c r="G15" s="7">
        <f t="shared" si="1"/>
        <v>7.5714285714285721</v>
      </c>
      <c r="H15">
        <v>20</v>
      </c>
      <c r="I15" s="9">
        <f t="shared" si="2"/>
        <v>0.30000000000000004</v>
      </c>
      <c r="K15">
        <v>6</v>
      </c>
      <c r="L15">
        <v>1</v>
      </c>
      <c r="M15">
        <v>9</v>
      </c>
      <c r="N15">
        <v>25</v>
      </c>
      <c r="O15">
        <v>25</v>
      </c>
      <c r="P15">
        <v>50</v>
      </c>
      <c r="Q15">
        <v>0</v>
      </c>
      <c r="W15">
        <v>0</v>
      </c>
      <c r="Y15">
        <v>0</v>
      </c>
      <c r="Z15">
        <v>5</v>
      </c>
      <c r="AA15">
        <v>18</v>
      </c>
    </row>
    <row r="16" spans="1:28" x14ac:dyDescent="0.25">
      <c r="A16" s="3">
        <f t="shared" si="0"/>
        <v>15</v>
      </c>
      <c r="B16" t="s">
        <v>57</v>
      </c>
      <c r="C16" t="s">
        <v>62</v>
      </c>
      <c r="D16" t="s">
        <v>63</v>
      </c>
      <c r="E16">
        <v>6</v>
      </c>
      <c r="F16" s="5">
        <f>VLOOKUP($A16,METHOD!$C$2:$AA$91,24,FALSE)</f>
        <v>1.1666666666666667</v>
      </c>
      <c r="G16" s="7">
        <f t="shared" si="1"/>
        <v>4.1428571428571423</v>
      </c>
      <c r="H16">
        <v>30</v>
      </c>
      <c r="I16" s="9">
        <f t="shared" si="2"/>
        <v>0.89999999999999991</v>
      </c>
      <c r="K16">
        <v>2</v>
      </c>
      <c r="L16">
        <v>2</v>
      </c>
      <c r="M16">
        <v>6</v>
      </c>
      <c r="N16">
        <v>33</v>
      </c>
      <c r="O16">
        <v>33</v>
      </c>
      <c r="P16">
        <v>34</v>
      </c>
      <c r="Q16">
        <v>0</v>
      </c>
      <c r="W16">
        <v>0</v>
      </c>
      <c r="Y16">
        <v>0</v>
      </c>
      <c r="Z16">
        <v>5</v>
      </c>
      <c r="AA16">
        <v>12</v>
      </c>
    </row>
    <row r="17" spans="1:27" x14ac:dyDescent="0.25">
      <c r="A17" s="3">
        <f t="shared" si="0"/>
        <v>16</v>
      </c>
      <c r="B17" t="s">
        <v>64</v>
      </c>
      <c r="C17" t="s">
        <v>64</v>
      </c>
      <c r="D17" t="s">
        <v>65</v>
      </c>
      <c r="E17">
        <v>1200</v>
      </c>
      <c r="F17" s="5">
        <f>VLOOKUP($A17,METHOD!$C$2:$AA$91,24,FALSE)</f>
        <v>211</v>
      </c>
      <c r="G17" s="7">
        <f t="shared" si="1"/>
        <v>4.6872037914691944</v>
      </c>
      <c r="H17">
        <v>10</v>
      </c>
      <c r="I17" s="9">
        <f t="shared" si="2"/>
        <v>60</v>
      </c>
      <c r="K17">
        <v>7.0000000000000007E-2</v>
      </c>
      <c r="L17">
        <v>7</v>
      </c>
      <c r="M17">
        <v>4</v>
      </c>
      <c r="N17">
        <v>35</v>
      </c>
      <c r="O17">
        <v>35</v>
      </c>
      <c r="P17">
        <v>30</v>
      </c>
      <c r="Q17">
        <v>0</v>
      </c>
      <c r="U17" t="s">
        <v>36</v>
      </c>
      <c r="W17">
        <v>0</v>
      </c>
      <c r="Y17">
        <v>0</v>
      </c>
      <c r="Z17">
        <v>6</v>
      </c>
      <c r="AA17">
        <v>84</v>
      </c>
    </row>
    <row r="18" spans="1:27" x14ac:dyDescent="0.25">
      <c r="A18" s="3">
        <f t="shared" si="0"/>
        <v>17</v>
      </c>
      <c r="B18" t="s">
        <v>64</v>
      </c>
      <c r="C18" t="s">
        <v>66</v>
      </c>
      <c r="D18" t="s">
        <v>67</v>
      </c>
      <c r="E18">
        <v>1500</v>
      </c>
      <c r="F18" s="5">
        <f>VLOOKUP($A18,METHOD!$C$2:$AA$91,24,FALSE)</f>
        <v>208</v>
      </c>
      <c r="G18" s="7">
        <f t="shared" si="1"/>
        <v>6.2115384615384617</v>
      </c>
      <c r="H18">
        <v>7</v>
      </c>
      <c r="I18" s="9">
        <f t="shared" si="2"/>
        <v>52.500000000000007</v>
      </c>
      <c r="K18">
        <v>0.05</v>
      </c>
      <c r="L18">
        <v>8</v>
      </c>
      <c r="M18">
        <v>2</v>
      </c>
      <c r="N18">
        <v>35</v>
      </c>
      <c r="O18">
        <v>35</v>
      </c>
      <c r="P18">
        <v>30</v>
      </c>
      <c r="R18">
        <v>1990</v>
      </c>
      <c r="S18">
        <v>10</v>
      </c>
      <c r="W18">
        <v>0</v>
      </c>
      <c r="Y18">
        <v>0</v>
      </c>
      <c r="Z18">
        <v>6</v>
      </c>
      <c r="AA18">
        <v>75</v>
      </c>
    </row>
    <row r="19" spans="1:27" x14ac:dyDescent="0.25">
      <c r="A19" s="3">
        <f t="shared" si="0"/>
        <v>18</v>
      </c>
      <c r="B19" t="s">
        <v>64</v>
      </c>
      <c r="C19" t="s">
        <v>68</v>
      </c>
      <c r="D19" t="s">
        <v>69</v>
      </c>
      <c r="E19">
        <v>800</v>
      </c>
      <c r="F19" s="5">
        <f>VLOOKUP($A19,METHOD!$C$2:$AA$91,24,FALSE)</f>
        <v>203.66666666666666</v>
      </c>
      <c r="G19" s="7">
        <f t="shared" si="1"/>
        <v>2.9279869067103115</v>
      </c>
      <c r="H19">
        <v>5</v>
      </c>
      <c r="I19" s="9">
        <f t="shared" si="2"/>
        <v>20</v>
      </c>
      <c r="K19">
        <v>0.05</v>
      </c>
      <c r="L19">
        <v>8</v>
      </c>
      <c r="M19">
        <v>2</v>
      </c>
      <c r="N19">
        <v>30</v>
      </c>
      <c r="O19">
        <v>40</v>
      </c>
      <c r="P19">
        <v>30</v>
      </c>
      <c r="R19">
        <v>1990</v>
      </c>
      <c r="S19">
        <v>12</v>
      </c>
      <c r="V19" t="s">
        <v>66</v>
      </c>
      <c r="W19">
        <v>17</v>
      </c>
      <c r="Y19">
        <v>0</v>
      </c>
      <c r="Z19">
        <v>6</v>
      </c>
      <c r="AA19">
        <v>40</v>
      </c>
    </row>
    <row r="20" spans="1:27" x14ac:dyDescent="0.25">
      <c r="A20" s="3">
        <f t="shared" si="0"/>
        <v>19</v>
      </c>
      <c r="B20" t="s">
        <v>64</v>
      </c>
      <c r="C20" t="s">
        <v>70</v>
      </c>
      <c r="D20" t="s">
        <v>71</v>
      </c>
      <c r="E20">
        <v>400</v>
      </c>
      <c r="F20" s="5">
        <f>VLOOKUP($A20,METHOD!$C$2:$AA$91,24,FALSE)</f>
        <v>12</v>
      </c>
      <c r="G20" s="7">
        <f t="shared" si="1"/>
        <v>32.333333333333336</v>
      </c>
      <c r="H20">
        <v>5</v>
      </c>
      <c r="I20" s="9">
        <f t="shared" si="2"/>
        <v>10</v>
      </c>
      <c r="K20">
        <v>0.06</v>
      </c>
      <c r="L20">
        <v>8</v>
      </c>
      <c r="M20">
        <v>3</v>
      </c>
      <c r="N20">
        <v>30</v>
      </c>
      <c r="O20">
        <v>40</v>
      </c>
      <c r="P20">
        <v>30</v>
      </c>
      <c r="R20">
        <v>0</v>
      </c>
      <c r="S20">
        <v>0</v>
      </c>
      <c r="W20">
        <v>0</v>
      </c>
      <c r="Y20">
        <v>0</v>
      </c>
      <c r="Z20">
        <v>6</v>
      </c>
      <c r="AA20">
        <v>24</v>
      </c>
    </row>
    <row r="21" spans="1:27" x14ac:dyDescent="0.25">
      <c r="A21" s="3">
        <f t="shared" si="0"/>
        <v>20</v>
      </c>
      <c r="B21" t="s">
        <v>72</v>
      </c>
      <c r="C21" t="s">
        <v>73</v>
      </c>
      <c r="D21" t="s">
        <v>74</v>
      </c>
      <c r="E21">
        <v>30</v>
      </c>
      <c r="F21" s="5">
        <f>VLOOKUP($A21,METHOD!$C$2:$AA$91,24,FALSE)</f>
        <v>0.3</v>
      </c>
      <c r="G21" s="7">
        <f t="shared" si="1"/>
        <v>99</v>
      </c>
      <c r="H21">
        <v>4</v>
      </c>
      <c r="I21" s="9">
        <f t="shared" si="2"/>
        <v>0.6</v>
      </c>
      <c r="K21">
        <v>0.8</v>
      </c>
      <c r="L21">
        <v>7</v>
      </c>
      <c r="M21">
        <v>1</v>
      </c>
      <c r="N21">
        <v>20</v>
      </c>
      <c r="O21">
        <v>30</v>
      </c>
      <c r="P21">
        <v>50</v>
      </c>
      <c r="Q21">
        <v>0</v>
      </c>
      <c r="W21">
        <v>0</v>
      </c>
      <c r="Y21">
        <v>0</v>
      </c>
      <c r="Z21">
        <v>7</v>
      </c>
      <c r="AA21">
        <v>24</v>
      </c>
    </row>
    <row r="22" spans="1:27" x14ac:dyDescent="0.25">
      <c r="A22" s="3">
        <f t="shared" si="0"/>
        <v>21</v>
      </c>
      <c r="B22" t="s">
        <v>72</v>
      </c>
      <c r="C22" t="s">
        <v>75</v>
      </c>
      <c r="D22" t="s">
        <v>76</v>
      </c>
      <c r="E22">
        <v>30</v>
      </c>
      <c r="F22" s="5">
        <f>VLOOKUP($A22,METHOD!$C$2:$AA$91,24,FALSE)</f>
        <v>0.4</v>
      </c>
      <c r="G22" s="7">
        <f t="shared" si="1"/>
        <v>74</v>
      </c>
      <c r="H22">
        <v>5</v>
      </c>
      <c r="I22" s="9">
        <f t="shared" si="2"/>
        <v>0.75</v>
      </c>
      <c r="K22">
        <v>0.4</v>
      </c>
      <c r="L22">
        <v>7</v>
      </c>
      <c r="M22">
        <v>1</v>
      </c>
      <c r="N22">
        <v>20</v>
      </c>
      <c r="O22">
        <v>30</v>
      </c>
      <c r="P22">
        <v>50</v>
      </c>
      <c r="Q22">
        <v>0</v>
      </c>
      <c r="W22">
        <v>0</v>
      </c>
      <c r="Y22">
        <v>0</v>
      </c>
      <c r="Z22">
        <v>7</v>
      </c>
      <c r="AA22">
        <v>12</v>
      </c>
    </row>
    <row r="23" spans="1:27" x14ac:dyDescent="0.25">
      <c r="A23" s="3">
        <f t="shared" si="0"/>
        <v>22</v>
      </c>
      <c r="B23" t="s">
        <v>72</v>
      </c>
      <c r="C23" t="s">
        <v>77</v>
      </c>
      <c r="D23" t="s">
        <v>78</v>
      </c>
      <c r="E23">
        <v>30</v>
      </c>
      <c r="F23" s="5">
        <f>VLOOKUP($A23,METHOD!$C$2:$AA$91,24,FALSE)</f>
        <v>0.125</v>
      </c>
      <c r="G23" s="7">
        <f t="shared" si="1"/>
        <v>239</v>
      </c>
      <c r="H23">
        <v>2</v>
      </c>
      <c r="I23" s="9">
        <f t="shared" si="2"/>
        <v>0.3</v>
      </c>
      <c r="K23">
        <v>0.9</v>
      </c>
      <c r="L23">
        <v>7</v>
      </c>
      <c r="M23">
        <v>1</v>
      </c>
      <c r="N23">
        <v>20</v>
      </c>
      <c r="O23">
        <v>30</v>
      </c>
      <c r="P23">
        <v>50</v>
      </c>
      <c r="Q23">
        <v>0</v>
      </c>
      <c r="W23">
        <v>0</v>
      </c>
      <c r="Y23">
        <v>0</v>
      </c>
      <c r="Z23">
        <v>7</v>
      </c>
      <c r="AA23">
        <v>27</v>
      </c>
    </row>
    <row r="24" spans="1:27" x14ac:dyDescent="0.25">
      <c r="A24" s="3">
        <f t="shared" si="0"/>
        <v>23</v>
      </c>
      <c r="B24" t="s">
        <v>72</v>
      </c>
      <c r="C24" t="s">
        <v>79</v>
      </c>
      <c r="D24" t="s">
        <v>80</v>
      </c>
      <c r="E24">
        <v>40</v>
      </c>
      <c r="F24" s="5">
        <f>VLOOKUP($A24,METHOD!$C$2:$AA$91,24,FALSE)</f>
        <v>0.375</v>
      </c>
      <c r="G24" s="7">
        <f t="shared" si="1"/>
        <v>105.66666666666667</v>
      </c>
      <c r="H24">
        <v>5</v>
      </c>
      <c r="I24" s="9">
        <f t="shared" si="2"/>
        <v>1</v>
      </c>
      <c r="K24">
        <v>0.8</v>
      </c>
      <c r="L24">
        <v>7</v>
      </c>
      <c r="M24">
        <v>1</v>
      </c>
      <c r="N24">
        <v>20</v>
      </c>
      <c r="O24">
        <v>30</v>
      </c>
      <c r="P24">
        <v>50</v>
      </c>
      <c r="Q24">
        <v>0</v>
      </c>
      <c r="W24">
        <v>0</v>
      </c>
      <c r="Y24">
        <v>0</v>
      </c>
      <c r="Z24">
        <v>7</v>
      </c>
      <c r="AA24">
        <v>32</v>
      </c>
    </row>
    <row r="25" spans="1:27" x14ac:dyDescent="0.25">
      <c r="A25" s="3">
        <f t="shared" si="0"/>
        <v>24</v>
      </c>
      <c r="B25" t="s">
        <v>81</v>
      </c>
      <c r="C25" t="s">
        <v>82</v>
      </c>
      <c r="D25" t="s">
        <v>83</v>
      </c>
      <c r="E25">
        <v>2</v>
      </c>
      <c r="F25" s="5">
        <f>VLOOKUP($A25,METHOD!$C$2:$AA$91,24,FALSE)</f>
        <v>1.125</v>
      </c>
      <c r="G25" s="7">
        <f t="shared" si="1"/>
        <v>0.77777777777777779</v>
      </c>
      <c r="H25">
        <v>70</v>
      </c>
      <c r="I25" s="9">
        <f t="shared" si="2"/>
        <v>0.7</v>
      </c>
      <c r="K25">
        <v>10</v>
      </c>
      <c r="L25">
        <v>2</v>
      </c>
      <c r="M25">
        <v>5</v>
      </c>
      <c r="N25">
        <v>35</v>
      </c>
      <c r="O25">
        <v>35</v>
      </c>
      <c r="P25">
        <v>30</v>
      </c>
      <c r="Q25">
        <v>0</v>
      </c>
      <c r="W25">
        <v>0</v>
      </c>
      <c r="Y25">
        <v>0</v>
      </c>
      <c r="Z25">
        <v>8</v>
      </c>
      <c r="AA25">
        <v>20</v>
      </c>
    </row>
    <row r="26" spans="1:27" x14ac:dyDescent="0.25">
      <c r="A26" s="3">
        <f t="shared" si="0"/>
        <v>25</v>
      </c>
      <c r="B26" t="s">
        <v>81</v>
      </c>
      <c r="C26" t="s">
        <v>84</v>
      </c>
      <c r="D26" t="s">
        <v>85</v>
      </c>
      <c r="E26">
        <v>1</v>
      </c>
      <c r="F26" s="5">
        <f>VLOOKUP($A26,METHOD!$C$2:$AA$91,24,FALSE)</f>
        <v>0.25</v>
      </c>
      <c r="G26" s="7">
        <f t="shared" si="1"/>
        <v>3</v>
      </c>
      <c r="H26">
        <v>50</v>
      </c>
      <c r="I26" s="9">
        <f t="shared" si="2"/>
        <v>0.25</v>
      </c>
      <c r="K26">
        <v>20</v>
      </c>
      <c r="L26">
        <v>2</v>
      </c>
      <c r="M26">
        <v>5</v>
      </c>
      <c r="N26">
        <v>30</v>
      </c>
      <c r="O26">
        <v>35</v>
      </c>
      <c r="P26">
        <v>35</v>
      </c>
      <c r="Q26">
        <v>0</v>
      </c>
      <c r="W26">
        <v>0</v>
      </c>
      <c r="Y26">
        <v>0</v>
      </c>
      <c r="Z26">
        <v>8</v>
      </c>
      <c r="AA26">
        <v>20</v>
      </c>
    </row>
    <row r="27" spans="1:27" x14ac:dyDescent="0.25">
      <c r="A27" s="3">
        <f t="shared" si="0"/>
        <v>26</v>
      </c>
      <c r="B27" t="s">
        <v>81</v>
      </c>
      <c r="C27" t="s">
        <v>86</v>
      </c>
      <c r="D27" t="s">
        <v>87</v>
      </c>
      <c r="E27">
        <v>1.5</v>
      </c>
      <c r="F27" s="5">
        <f>VLOOKUP($A27,METHOD!$C$2:$AA$91,24,FALSE)</f>
        <v>0.5</v>
      </c>
      <c r="G27" s="7">
        <f t="shared" si="1"/>
        <v>2</v>
      </c>
      <c r="H27">
        <v>60</v>
      </c>
      <c r="I27" s="9">
        <f t="shared" si="2"/>
        <v>0.44999999999999996</v>
      </c>
      <c r="K27">
        <v>20</v>
      </c>
      <c r="L27">
        <v>2</v>
      </c>
      <c r="M27">
        <v>5</v>
      </c>
      <c r="N27">
        <v>30</v>
      </c>
      <c r="O27">
        <v>35</v>
      </c>
      <c r="P27">
        <v>35</v>
      </c>
      <c r="Q27">
        <v>0</v>
      </c>
      <c r="W27">
        <v>0</v>
      </c>
      <c r="Y27">
        <v>0</v>
      </c>
      <c r="Z27">
        <v>8</v>
      </c>
      <c r="AA27">
        <v>30</v>
      </c>
    </row>
    <row r="28" spans="1:27" x14ac:dyDescent="0.25">
      <c r="A28" s="3">
        <f t="shared" si="0"/>
        <v>27</v>
      </c>
      <c r="B28" t="s">
        <v>88</v>
      </c>
      <c r="C28" t="s">
        <v>89</v>
      </c>
      <c r="D28" t="s">
        <v>90</v>
      </c>
      <c r="E28">
        <v>10</v>
      </c>
      <c r="F28" s="5">
        <f>VLOOKUP($A28,METHOD!$C$2:$AA$91,24,FALSE)</f>
        <v>0.15</v>
      </c>
      <c r="G28" s="7">
        <f t="shared" si="1"/>
        <v>65.666666666666671</v>
      </c>
      <c r="H28">
        <v>2</v>
      </c>
      <c r="I28" s="9">
        <f t="shared" si="2"/>
        <v>0.1</v>
      </c>
      <c r="K28">
        <v>3</v>
      </c>
      <c r="L28">
        <v>2</v>
      </c>
      <c r="M28">
        <v>5</v>
      </c>
      <c r="N28">
        <v>30</v>
      </c>
      <c r="O28">
        <v>35</v>
      </c>
      <c r="P28">
        <v>35</v>
      </c>
      <c r="Q28">
        <v>0</v>
      </c>
      <c r="W28">
        <v>0</v>
      </c>
      <c r="Y28">
        <v>0</v>
      </c>
      <c r="Z28">
        <v>9</v>
      </c>
      <c r="AA28">
        <v>30</v>
      </c>
    </row>
    <row r="29" spans="1:27" x14ac:dyDescent="0.25">
      <c r="A29" s="3">
        <f t="shared" si="0"/>
        <v>28</v>
      </c>
      <c r="B29" t="s">
        <v>88</v>
      </c>
      <c r="C29" t="s">
        <v>91</v>
      </c>
      <c r="D29" t="s">
        <v>92</v>
      </c>
      <c r="E29">
        <v>10</v>
      </c>
      <c r="F29" s="5">
        <f>VLOOKUP($A29,METHOD!$C$2:$AA$91,24,FALSE)</f>
        <v>0.25</v>
      </c>
      <c r="G29" s="7">
        <f t="shared" si="1"/>
        <v>39</v>
      </c>
      <c r="H29">
        <v>2</v>
      </c>
      <c r="I29" s="9">
        <f t="shared" si="2"/>
        <v>0.1</v>
      </c>
      <c r="K29">
        <v>3</v>
      </c>
      <c r="L29">
        <v>2</v>
      </c>
      <c r="M29">
        <v>5</v>
      </c>
      <c r="N29">
        <v>30</v>
      </c>
      <c r="O29">
        <v>35</v>
      </c>
      <c r="P29">
        <v>35</v>
      </c>
      <c r="Q29">
        <v>0</v>
      </c>
      <c r="W29">
        <v>0</v>
      </c>
      <c r="Y29">
        <v>0</v>
      </c>
      <c r="Z29">
        <v>9</v>
      </c>
      <c r="AA29">
        <v>30</v>
      </c>
    </row>
    <row r="30" spans="1:27" x14ac:dyDescent="0.25">
      <c r="A30" s="3">
        <f t="shared" si="0"/>
        <v>29</v>
      </c>
      <c r="B30" t="s">
        <v>88</v>
      </c>
      <c r="C30" t="s">
        <v>93</v>
      </c>
      <c r="D30" t="s">
        <v>94</v>
      </c>
      <c r="E30">
        <v>10</v>
      </c>
      <c r="F30" s="5">
        <f>VLOOKUP($A30,METHOD!$C$2:$AA$91,24,FALSE)</f>
        <v>0.25</v>
      </c>
      <c r="G30" s="7">
        <f t="shared" si="1"/>
        <v>39</v>
      </c>
      <c r="H30">
        <v>2</v>
      </c>
      <c r="I30" s="9">
        <f t="shared" si="2"/>
        <v>0.1</v>
      </c>
      <c r="K30">
        <v>3</v>
      </c>
      <c r="L30">
        <v>2</v>
      </c>
      <c r="M30">
        <v>5</v>
      </c>
      <c r="N30">
        <v>30</v>
      </c>
      <c r="O30">
        <v>35</v>
      </c>
      <c r="P30">
        <v>35</v>
      </c>
      <c r="Q30">
        <v>0</v>
      </c>
      <c r="W30">
        <v>0</v>
      </c>
      <c r="Y30">
        <v>0</v>
      </c>
      <c r="Z30">
        <v>9</v>
      </c>
      <c r="AA30">
        <v>30</v>
      </c>
    </row>
    <row r="31" spans="1:27" x14ac:dyDescent="0.25">
      <c r="A31" s="3">
        <f t="shared" si="0"/>
        <v>30</v>
      </c>
      <c r="B31" t="s">
        <v>95</v>
      </c>
      <c r="C31" t="s">
        <v>96</v>
      </c>
      <c r="D31" t="s">
        <v>97</v>
      </c>
      <c r="E31">
        <v>400</v>
      </c>
      <c r="F31" s="5">
        <f>VLOOKUP($A31,METHOD!$C$2:$AA$91,24,FALSE)</f>
        <v>16</v>
      </c>
      <c r="G31" s="7">
        <f t="shared" si="1"/>
        <v>24</v>
      </c>
      <c r="H31">
        <v>15</v>
      </c>
      <c r="I31" s="9">
        <f t="shared" si="2"/>
        <v>30</v>
      </c>
      <c r="K31">
        <v>7.0000000000000007E-2</v>
      </c>
      <c r="L31">
        <v>4</v>
      </c>
      <c r="M31">
        <v>3</v>
      </c>
      <c r="N31">
        <v>30</v>
      </c>
      <c r="O31">
        <v>40</v>
      </c>
      <c r="P31">
        <v>30</v>
      </c>
      <c r="Q31">
        <v>0</v>
      </c>
      <c r="W31">
        <v>0</v>
      </c>
      <c r="Y31">
        <v>0</v>
      </c>
      <c r="Z31">
        <v>10</v>
      </c>
      <c r="AA31">
        <v>28</v>
      </c>
    </row>
    <row r="32" spans="1:27" x14ac:dyDescent="0.25">
      <c r="A32" s="3">
        <f t="shared" si="0"/>
        <v>31</v>
      </c>
      <c r="B32" t="s">
        <v>95</v>
      </c>
      <c r="C32" t="s">
        <v>98</v>
      </c>
      <c r="D32" t="s">
        <v>99</v>
      </c>
      <c r="E32">
        <v>300</v>
      </c>
      <c r="F32" s="5">
        <f>VLOOKUP($A32,METHOD!$C$2:$AA$91,24,FALSE)</f>
        <v>25.6</v>
      </c>
      <c r="G32" s="7">
        <f t="shared" si="1"/>
        <v>10.718749999999998</v>
      </c>
      <c r="H32">
        <v>10</v>
      </c>
      <c r="I32" s="9">
        <f t="shared" si="2"/>
        <v>15</v>
      </c>
      <c r="K32">
        <v>7.0000000000000007E-2</v>
      </c>
      <c r="L32">
        <v>5</v>
      </c>
      <c r="M32">
        <v>3</v>
      </c>
      <c r="N32">
        <v>30</v>
      </c>
      <c r="O32">
        <v>40</v>
      </c>
      <c r="P32">
        <v>30</v>
      </c>
      <c r="Q32">
        <v>0</v>
      </c>
      <c r="W32">
        <v>0</v>
      </c>
      <c r="Y32">
        <v>0</v>
      </c>
      <c r="Z32">
        <v>10</v>
      </c>
      <c r="AA32">
        <v>21</v>
      </c>
    </row>
    <row r="33" spans="1:28" x14ac:dyDescent="0.25">
      <c r="A33" s="3">
        <f t="shared" si="0"/>
        <v>32</v>
      </c>
      <c r="B33" t="s">
        <v>95</v>
      </c>
      <c r="C33" t="s">
        <v>100</v>
      </c>
      <c r="D33" t="s">
        <v>101</v>
      </c>
      <c r="E33">
        <v>200</v>
      </c>
      <c r="F33" s="5">
        <f>VLOOKUP($A33,METHOD!$C$2:$AA$91,24,FALSE)</f>
        <v>12</v>
      </c>
      <c r="G33" s="7">
        <f t="shared" si="1"/>
        <v>15.666666666666666</v>
      </c>
      <c r="H33">
        <v>10</v>
      </c>
      <c r="I33" s="9">
        <f t="shared" si="2"/>
        <v>10</v>
      </c>
      <c r="K33">
        <v>0.1</v>
      </c>
      <c r="L33">
        <v>4</v>
      </c>
      <c r="M33">
        <v>3</v>
      </c>
      <c r="N33">
        <v>30</v>
      </c>
      <c r="O33">
        <v>40</v>
      </c>
      <c r="P33">
        <v>30</v>
      </c>
      <c r="Q33">
        <v>0</v>
      </c>
      <c r="W33">
        <v>0</v>
      </c>
      <c r="Y33">
        <v>0</v>
      </c>
      <c r="Z33">
        <v>10</v>
      </c>
      <c r="AA33">
        <v>20</v>
      </c>
    </row>
    <row r="34" spans="1:28" x14ac:dyDescent="0.25">
      <c r="A34" s="3">
        <f t="shared" si="0"/>
        <v>33</v>
      </c>
      <c r="B34" t="s">
        <v>95</v>
      </c>
      <c r="C34" t="s">
        <v>102</v>
      </c>
      <c r="D34" t="s">
        <v>103</v>
      </c>
      <c r="E34">
        <v>400</v>
      </c>
      <c r="F34" s="5">
        <f>VLOOKUP($A34,METHOD!$C$2:$AA$91,24,FALSE)</f>
        <v>33</v>
      </c>
      <c r="G34" s="7">
        <f t="shared" si="1"/>
        <v>11.121212121212121</v>
      </c>
      <c r="H34">
        <v>15</v>
      </c>
      <c r="I34" s="9">
        <f t="shared" si="2"/>
        <v>30</v>
      </c>
      <c r="K34">
        <v>7.0000000000000007E-2</v>
      </c>
      <c r="L34">
        <v>4</v>
      </c>
      <c r="M34">
        <v>3</v>
      </c>
      <c r="N34">
        <v>30</v>
      </c>
      <c r="O34">
        <v>40</v>
      </c>
      <c r="P34">
        <v>30</v>
      </c>
      <c r="Q34">
        <v>0</v>
      </c>
      <c r="W34">
        <v>0</v>
      </c>
      <c r="Y34">
        <v>0</v>
      </c>
      <c r="Z34">
        <v>10</v>
      </c>
      <c r="AA34">
        <v>28</v>
      </c>
    </row>
    <row r="35" spans="1:28" x14ac:dyDescent="0.25">
      <c r="A35" s="3">
        <f t="shared" si="0"/>
        <v>34</v>
      </c>
      <c r="B35" t="s">
        <v>104</v>
      </c>
      <c r="C35" t="s">
        <v>105</v>
      </c>
      <c r="D35" t="s">
        <v>106</v>
      </c>
      <c r="E35">
        <v>400</v>
      </c>
      <c r="F35" s="5">
        <f>VLOOKUP($A35,METHOD!$C$2:$AA$91,24,FALSE)</f>
        <v>6.3</v>
      </c>
      <c r="G35" s="7">
        <f t="shared" si="1"/>
        <v>62.492063492063494</v>
      </c>
      <c r="H35">
        <v>7</v>
      </c>
      <c r="I35" s="9">
        <f t="shared" si="2"/>
        <v>14.000000000000002</v>
      </c>
      <c r="K35">
        <v>0.06</v>
      </c>
      <c r="L35">
        <v>5</v>
      </c>
      <c r="M35">
        <v>2</v>
      </c>
      <c r="N35">
        <v>30</v>
      </c>
      <c r="O35">
        <v>40</v>
      </c>
      <c r="P35">
        <v>30</v>
      </c>
      <c r="Q35">
        <v>0</v>
      </c>
      <c r="R35">
        <v>1990</v>
      </c>
      <c r="S35">
        <v>12</v>
      </c>
      <c r="W35">
        <v>0</v>
      </c>
      <c r="Y35">
        <v>0</v>
      </c>
      <c r="Z35">
        <v>11</v>
      </c>
      <c r="AA35">
        <v>24</v>
      </c>
    </row>
    <row r="36" spans="1:28" x14ac:dyDescent="0.25">
      <c r="A36" s="3">
        <f t="shared" si="0"/>
        <v>35</v>
      </c>
      <c r="B36" t="s">
        <v>104</v>
      </c>
      <c r="C36" t="s">
        <v>107</v>
      </c>
      <c r="D36" t="s">
        <v>108</v>
      </c>
      <c r="E36">
        <v>250</v>
      </c>
      <c r="F36" s="5">
        <f>VLOOKUP($A36,METHOD!$C$2:$AA$91,24,FALSE)</f>
        <v>2.2000000000000002</v>
      </c>
      <c r="G36" s="7">
        <f t="shared" si="1"/>
        <v>112.63636363636363</v>
      </c>
      <c r="H36">
        <v>5</v>
      </c>
      <c r="I36" s="9">
        <f t="shared" si="2"/>
        <v>6.25</v>
      </c>
      <c r="K36">
        <v>0.08</v>
      </c>
      <c r="L36">
        <v>4</v>
      </c>
      <c r="M36">
        <v>4</v>
      </c>
      <c r="N36">
        <v>30</v>
      </c>
      <c r="O36">
        <v>40</v>
      </c>
      <c r="P36">
        <v>30</v>
      </c>
      <c r="Q36">
        <v>0</v>
      </c>
      <c r="R36">
        <v>1990</v>
      </c>
      <c r="S36">
        <v>10</v>
      </c>
      <c r="W36">
        <v>0</v>
      </c>
      <c r="Y36">
        <v>0</v>
      </c>
      <c r="Z36">
        <v>11</v>
      </c>
      <c r="AA36">
        <v>20</v>
      </c>
    </row>
    <row r="37" spans="1:28" x14ac:dyDescent="0.25">
      <c r="A37" s="3">
        <f t="shared" si="0"/>
        <v>36</v>
      </c>
      <c r="B37" t="s">
        <v>104</v>
      </c>
      <c r="C37" t="s">
        <v>109</v>
      </c>
      <c r="D37" t="s">
        <v>110</v>
      </c>
      <c r="E37">
        <v>800</v>
      </c>
      <c r="F37" s="5">
        <f>VLOOKUP($A37,METHOD!$C$2:$AA$91,24,FALSE)</f>
        <v>4</v>
      </c>
      <c r="G37" s="7">
        <f t="shared" si="1"/>
        <v>199</v>
      </c>
      <c r="H37">
        <v>5</v>
      </c>
      <c r="I37" s="9">
        <f t="shared" si="2"/>
        <v>20</v>
      </c>
      <c r="K37">
        <v>0.03</v>
      </c>
      <c r="L37">
        <v>8</v>
      </c>
      <c r="M37">
        <v>1</v>
      </c>
      <c r="N37">
        <v>30</v>
      </c>
      <c r="O37">
        <v>40</v>
      </c>
      <c r="P37">
        <v>30</v>
      </c>
      <c r="Q37">
        <v>0</v>
      </c>
      <c r="R37">
        <v>1990</v>
      </c>
      <c r="S37">
        <v>10</v>
      </c>
      <c r="W37">
        <v>0</v>
      </c>
      <c r="Y37">
        <v>0</v>
      </c>
      <c r="Z37">
        <v>11</v>
      </c>
      <c r="AA37">
        <v>24</v>
      </c>
    </row>
    <row r="38" spans="1:28" x14ac:dyDescent="0.25">
      <c r="A38" s="3">
        <f t="shared" si="0"/>
        <v>37</v>
      </c>
      <c r="B38" t="s">
        <v>104</v>
      </c>
      <c r="C38" t="s">
        <v>111</v>
      </c>
      <c r="D38" t="s">
        <v>112</v>
      </c>
      <c r="E38">
        <v>300</v>
      </c>
      <c r="F38" s="5">
        <f>VLOOKUP($A38,METHOD!$C$2:$AA$91,24,FALSE)</f>
        <v>12</v>
      </c>
      <c r="G38" s="7">
        <f t="shared" si="1"/>
        <v>24</v>
      </c>
      <c r="H38">
        <v>10</v>
      </c>
      <c r="I38" s="9">
        <f t="shared" si="2"/>
        <v>15</v>
      </c>
      <c r="K38">
        <v>7.0000000000000007E-2</v>
      </c>
      <c r="L38">
        <v>5</v>
      </c>
      <c r="M38">
        <v>3</v>
      </c>
      <c r="N38">
        <v>30</v>
      </c>
      <c r="O38">
        <v>40</v>
      </c>
      <c r="P38">
        <v>30</v>
      </c>
      <c r="Q38">
        <v>0</v>
      </c>
      <c r="S38">
        <v>0</v>
      </c>
      <c r="W38">
        <v>0</v>
      </c>
      <c r="Y38">
        <v>0</v>
      </c>
      <c r="Z38">
        <v>11</v>
      </c>
      <c r="AA38">
        <v>21</v>
      </c>
    </row>
    <row r="39" spans="1:28" x14ac:dyDescent="0.25">
      <c r="A39" s="3">
        <f t="shared" si="0"/>
        <v>38</v>
      </c>
      <c r="B39" t="s">
        <v>113</v>
      </c>
      <c r="C39" t="s">
        <v>114</v>
      </c>
      <c r="D39" t="s">
        <v>115</v>
      </c>
      <c r="E39">
        <v>1.5</v>
      </c>
      <c r="F39" s="5">
        <f>VLOOKUP($A39,METHOD!$C$2:$AA$91,24,FALSE)</f>
        <v>0.45</v>
      </c>
      <c r="G39" s="7">
        <f t="shared" si="1"/>
        <v>2.3333333333333335</v>
      </c>
      <c r="H39">
        <v>50</v>
      </c>
      <c r="I39" s="9">
        <f t="shared" si="2"/>
        <v>0.375</v>
      </c>
      <c r="J39" t="s">
        <v>116</v>
      </c>
      <c r="K39">
        <v>15</v>
      </c>
      <c r="L39">
        <v>1</v>
      </c>
      <c r="M39">
        <v>7</v>
      </c>
      <c r="N39">
        <v>35</v>
      </c>
      <c r="O39">
        <v>35</v>
      </c>
      <c r="P39">
        <v>30</v>
      </c>
      <c r="Q39">
        <v>0</v>
      </c>
      <c r="W39">
        <v>0</v>
      </c>
      <c r="Y39">
        <v>0</v>
      </c>
      <c r="Z39">
        <v>12</v>
      </c>
      <c r="AA39">
        <v>22.5</v>
      </c>
      <c r="AB39" t="s">
        <v>117</v>
      </c>
    </row>
    <row r="40" spans="1:28" x14ac:dyDescent="0.25">
      <c r="A40" s="3">
        <f t="shared" si="0"/>
        <v>39</v>
      </c>
      <c r="B40" t="s">
        <v>113</v>
      </c>
      <c r="C40" t="s">
        <v>118</v>
      </c>
      <c r="D40" t="s">
        <v>119</v>
      </c>
      <c r="E40">
        <v>3</v>
      </c>
      <c r="F40" s="5">
        <f>VLOOKUP($A40,METHOD!$C$2:$AA$91,24,FALSE)</f>
        <v>0.5</v>
      </c>
      <c r="G40" s="7">
        <f t="shared" si="1"/>
        <v>5</v>
      </c>
      <c r="H40">
        <v>70</v>
      </c>
      <c r="I40" s="9">
        <f t="shared" si="2"/>
        <v>1.0499999999999998</v>
      </c>
      <c r="K40">
        <v>6</v>
      </c>
      <c r="L40">
        <v>1</v>
      </c>
      <c r="M40">
        <v>6</v>
      </c>
      <c r="N40">
        <v>30</v>
      </c>
      <c r="O40">
        <v>35</v>
      </c>
      <c r="P40">
        <v>35</v>
      </c>
      <c r="Q40">
        <v>0</v>
      </c>
      <c r="W40">
        <v>0</v>
      </c>
      <c r="Y40">
        <v>0</v>
      </c>
      <c r="Z40">
        <v>12</v>
      </c>
      <c r="AA40">
        <v>18</v>
      </c>
    </row>
    <row r="41" spans="1:28" x14ac:dyDescent="0.25">
      <c r="A41" s="3">
        <f t="shared" si="0"/>
        <v>40</v>
      </c>
      <c r="B41" t="s">
        <v>113</v>
      </c>
      <c r="C41" t="s">
        <v>120</v>
      </c>
      <c r="D41" t="s">
        <v>121</v>
      </c>
      <c r="E41">
        <v>3</v>
      </c>
      <c r="F41" s="5">
        <f>VLOOKUP($A41,METHOD!$C$2:$AA$91,24,FALSE)</f>
        <v>1.5</v>
      </c>
      <c r="G41" s="7">
        <f t="shared" si="1"/>
        <v>1</v>
      </c>
      <c r="H41">
        <v>70</v>
      </c>
      <c r="I41" s="9">
        <f t="shared" si="2"/>
        <v>1.0499999999999998</v>
      </c>
      <c r="K41">
        <v>6</v>
      </c>
      <c r="L41">
        <v>1</v>
      </c>
      <c r="M41">
        <v>6</v>
      </c>
      <c r="N41">
        <v>30</v>
      </c>
      <c r="O41">
        <v>35</v>
      </c>
      <c r="P41">
        <v>35</v>
      </c>
      <c r="Q41">
        <v>0</v>
      </c>
      <c r="W41">
        <v>0</v>
      </c>
      <c r="Y41">
        <v>0</v>
      </c>
      <c r="Z41">
        <v>12</v>
      </c>
      <c r="AA41">
        <v>18</v>
      </c>
    </row>
    <row r="42" spans="1:28" x14ac:dyDescent="0.25">
      <c r="A42" s="3">
        <f t="shared" si="0"/>
        <v>41</v>
      </c>
      <c r="B42" t="s">
        <v>113</v>
      </c>
      <c r="C42" t="s">
        <v>122</v>
      </c>
      <c r="D42" t="s">
        <v>123</v>
      </c>
      <c r="E42">
        <v>1</v>
      </c>
      <c r="F42" s="5">
        <f>VLOOKUP($A42,METHOD!$C$2:$AA$91,24,FALSE)</f>
        <v>0.33333333333333331</v>
      </c>
      <c r="G42" s="7">
        <f t="shared" si="1"/>
        <v>2.0000000000000004</v>
      </c>
      <c r="H42">
        <v>50</v>
      </c>
      <c r="I42" s="9">
        <f t="shared" si="2"/>
        <v>0.25</v>
      </c>
      <c r="K42">
        <v>10</v>
      </c>
      <c r="L42">
        <v>1</v>
      </c>
      <c r="M42">
        <v>7</v>
      </c>
      <c r="N42">
        <v>35</v>
      </c>
      <c r="O42">
        <v>35</v>
      </c>
      <c r="P42">
        <v>30</v>
      </c>
      <c r="Q42">
        <v>0</v>
      </c>
      <c r="W42">
        <v>0</v>
      </c>
      <c r="Y42">
        <v>0</v>
      </c>
      <c r="Z42">
        <v>12</v>
      </c>
      <c r="AA42">
        <v>10</v>
      </c>
    </row>
    <row r="43" spans="1:28" x14ac:dyDescent="0.25">
      <c r="A43" s="3">
        <f t="shared" si="0"/>
        <v>42</v>
      </c>
      <c r="B43" t="s">
        <v>124</v>
      </c>
      <c r="C43" t="s">
        <v>125</v>
      </c>
      <c r="D43" t="s">
        <v>126</v>
      </c>
      <c r="E43">
        <v>15</v>
      </c>
      <c r="F43" s="5">
        <f>VLOOKUP($A43,METHOD!$C$2:$AA$91,24,FALSE)</f>
        <v>1</v>
      </c>
      <c r="G43" s="7">
        <f t="shared" si="1"/>
        <v>14</v>
      </c>
      <c r="H43">
        <v>40</v>
      </c>
      <c r="I43" s="9">
        <f t="shared" si="2"/>
        <v>3</v>
      </c>
      <c r="J43" t="s">
        <v>29</v>
      </c>
      <c r="K43">
        <v>0.75</v>
      </c>
      <c r="L43">
        <v>3</v>
      </c>
      <c r="M43">
        <v>4</v>
      </c>
      <c r="N43">
        <v>35</v>
      </c>
      <c r="O43">
        <v>35</v>
      </c>
      <c r="P43">
        <v>30</v>
      </c>
      <c r="Q43">
        <v>0</v>
      </c>
      <c r="W43">
        <v>0</v>
      </c>
      <c r="Y43">
        <v>0</v>
      </c>
      <c r="Z43">
        <v>13</v>
      </c>
      <c r="AA43">
        <v>11.25</v>
      </c>
    </row>
    <row r="44" spans="1:28" x14ac:dyDescent="0.25">
      <c r="A44" s="3">
        <f t="shared" si="0"/>
        <v>43</v>
      </c>
      <c r="B44" t="s">
        <v>124</v>
      </c>
      <c r="C44" t="s">
        <v>127</v>
      </c>
      <c r="D44" t="s">
        <v>128</v>
      </c>
      <c r="E44">
        <v>80</v>
      </c>
      <c r="F44" s="5">
        <f>VLOOKUP($A44,METHOD!$C$2:$AA$91,24,FALSE)</f>
        <v>15</v>
      </c>
      <c r="G44" s="7">
        <f t="shared" si="1"/>
        <v>4.333333333333333</v>
      </c>
      <c r="H44">
        <v>20</v>
      </c>
      <c r="I44" s="9">
        <f t="shared" si="2"/>
        <v>8</v>
      </c>
      <c r="J44" t="s">
        <v>29</v>
      </c>
      <c r="K44">
        <v>0.3</v>
      </c>
      <c r="L44">
        <v>2</v>
      </c>
      <c r="M44">
        <v>4</v>
      </c>
      <c r="N44">
        <v>30</v>
      </c>
      <c r="O44">
        <v>30</v>
      </c>
      <c r="P44">
        <v>40</v>
      </c>
      <c r="Q44">
        <v>0</v>
      </c>
      <c r="W44">
        <v>0</v>
      </c>
      <c r="Y44">
        <v>0</v>
      </c>
      <c r="Z44">
        <v>13</v>
      </c>
      <c r="AA44">
        <v>24</v>
      </c>
    </row>
    <row r="45" spans="1:28" x14ac:dyDescent="0.25">
      <c r="A45" s="3">
        <f t="shared" si="0"/>
        <v>44</v>
      </c>
      <c r="B45" t="s">
        <v>124</v>
      </c>
      <c r="C45" t="s">
        <v>129</v>
      </c>
      <c r="D45" t="s">
        <v>130</v>
      </c>
      <c r="E45">
        <v>10</v>
      </c>
      <c r="F45" s="5">
        <f>VLOOKUP($A45,METHOD!$C$2:$AA$91,24,FALSE)</f>
        <v>1</v>
      </c>
      <c r="G45" s="7">
        <f t="shared" si="1"/>
        <v>9</v>
      </c>
      <c r="H45">
        <v>10</v>
      </c>
      <c r="I45" s="9">
        <f t="shared" si="2"/>
        <v>0.5</v>
      </c>
      <c r="J45" t="s">
        <v>29</v>
      </c>
      <c r="K45">
        <v>2.5</v>
      </c>
      <c r="L45">
        <v>3</v>
      </c>
      <c r="M45">
        <v>4</v>
      </c>
      <c r="N45">
        <v>35</v>
      </c>
      <c r="O45">
        <v>35</v>
      </c>
      <c r="P45">
        <v>30</v>
      </c>
      <c r="Q45">
        <v>0</v>
      </c>
      <c r="W45">
        <v>0</v>
      </c>
      <c r="Y45">
        <v>0</v>
      </c>
      <c r="Z45">
        <v>13</v>
      </c>
      <c r="AA45">
        <v>25</v>
      </c>
    </row>
    <row r="46" spans="1:28" x14ac:dyDescent="0.25">
      <c r="A46" s="3">
        <f t="shared" si="0"/>
        <v>45</v>
      </c>
      <c r="B46" t="s">
        <v>124</v>
      </c>
      <c r="C46" t="s">
        <v>131</v>
      </c>
      <c r="D46" t="s">
        <v>132</v>
      </c>
      <c r="E46">
        <v>80</v>
      </c>
      <c r="F46" s="5">
        <f>VLOOKUP($A46,METHOD!$C$2:$AA$91,24,FALSE)</f>
        <v>6.5</v>
      </c>
      <c r="G46" s="7">
        <f t="shared" si="1"/>
        <v>11.307692307692308</v>
      </c>
      <c r="H46">
        <v>20</v>
      </c>
      <c r="I46" s="9">
        <f t="shared" si="2"/>
        <v>8</v>
      </c>
      <c r="J46" t="s">
        <v>29</v>
      </c>
      <c r="K46">
        <v>0.25</v>
      </c>
      <c r="L46">
        <v>3</v>
      </c>
      <c r="M46">
        <v>4</v>
      </c>
      <c r="N46">
        <v>30</v>
      </c>
      <c r="O46">
        <v>30</v>
      </c>
      <c r="P46">
        <v>40</v>
      </c>
      <c r="Q46">
        <v>0</v>
      </c>
      <c r="W46">
        <v>0</v>
      </c>
      <c r="Y46">
        <v>0</v>
      </c>
      <c r="Z46">
        <v>13</v>
      </c>
      <c r="AA46">
        <v>20</v>
      </c>
    </row>
    <row r="47" spans="1:28" x14ac:dyDescent="0.25">
      <c r="A47" s="3">
        <f t="shared" si="0"/>
        <v>46</v>
      </c>
      <c r="B47" t="s">
        <v>133</v>
      </c>
      <c r="C47" t="s">
        <v>134</v>
      </c>
      <c r="D47" t="s">
        <v>135</v>
      </c>
      <c r="E47">
        <v>350</v>
      </c>
      <c r="F47" s="5">
        <f>VLOOKUP($A47,METHOD!$C$2:$AA$91,24,FALSE)</f>
        <v>16</v>
      </c>
      <c r="G47" s="7">
        <f t="shared" si="1"/>
        <v>20.875</v>
      </c>
      <c r="H47">
        <v>40</v>
      </c>
      <c r="I47" s="9">
        <f t="shared" si="2"/>
        <v>70</v>
      </c>
      <c r="K47">
        <v>0.08</v>
      </c>
      <c r="L47">
        <v>3</v>
      </c>
      <c r="M47">
        <v>6</v>
      </c>
      <c r="N47">
        <v>35</v>
      </c>
      <c r="O47">
        <v>40</v>
      </c>
      <c r="P47">
        <v>25</v>
      </c>
      <c r="Q47">
        <v>0</v>
      </c>
      <c r="W47">
        <v>0</v>
      </c>
      <c r="Y47">
        <v>0</v>
      </c>
      <c r="Z47">
        <v>14</v>
      </c>
      <c r="AA47">
        <v>28</v>
      </c>
    </row>
    <row r="48" spans="1:28" x14ac:dyDescent="0.25">
      <c r="A48" s="3">
        <f t="shared" si="0"/>
        <v>47</v>
      </c>
      <c r="B48" t="s">
        <v>133</v>
      </c>
      <c r="C48" t="s">
        <v>136</v>
      </c>
      <c r="D48" t="s">
        <v>137</v>
      </c>
      <c r="E48">
        <v>150</v>
      </c>
      <c r="F48" s="5">
        <f>VLOOKUP($A48,METHOD!$C$2:$AA$91,24,FALSE)</f>
        <v>7</v>
      </c>
      <c r="G48" s="7">
        <f t="shared" si="1"/>
        <v>20.428571428571427</v>
      </c>
      <c r="H48">
        <v>40</v>
      </c>
      <c r="I48" s="9">
        <f t="shared" si="2"/>
        <v>30</v>
      </c>
      <c r="K48">
        <v>0.1</v>
      </c>
      <c r="L48">
        <v>3</v>
      </c>
      <c r="M48">
        <v>6</v>
      </c>
      <c r="N48">
        <v>35</v>
      </c>
      <c r="O48">
        <v>40</v>
      </c>
      <c r="P48">
        <v>25</v>
      </c>
      <c r="Q48">
        <v>0</v>
      </c>
      <c r="W48">
        <v>0</v>
      </c>
      <c r="Y48">
        <v>0</v>
      </c>
      <c r="Z48">
        <v>14</v>
      </c>
      <c r="AA48">
        <v>15</v>
      </c>
    </row>
    <row r="49" spans="1:28" x14ac:dyDescent="0.25">
      <c r="A49" s="3">
        <f t="shared" si="0"/>
        <v>48</v>
      </c>
      <c r="B49" t="s">
        <v>133</v>
      </c>
      <c r="C49" t="s">
        <v>138</v>
      </c>
      <c r="D49" t="s">
        <v>139</v>
      </c>
      <c r="E49">
        <v>400</v>
      </c>
      <c r="F49" s="5">
        <f>VLOOKUP($A49,METHOD!$C$2:$AA$91,24,FALSE)</f>
        <v>106</v>
      </c>
      <c r="G49" s="7">
        <f t="shared" si="1"/>
        <v>2.7735849056603774</v>
      </c>
      <c r="H49">
        <v>40</v>
      </c>
      <c r="I49" s="9">
        <f t="shared" si="2"/>
        <v>80</v>
      </c>
      <c r="K49">
        <v>7.0000000000000007E-2</v>
      </c>
      <c r="L49">
        <v>4</v>
      </c>
      <c r="M49">
        <v>5</v>
      </c>
      <c r="N49">
        <v>35</v>
      </c>
      <c r="O49">
        <v>40</v>
      </c>
      <c r="P49">
        <v>25</v>
      </c>
      <c r="Q49">
        <v>0</v>
      </c>
      <c r="W49">
        <v>0</v>
      </c>
      <c r="Y49">
        <v>0</v>
      </c>
      <c r="Z49">
        <v>14</v>
      </c>
      <c r="AA49">
        <v>28</v>
      </c>
    </row>
    <row r="50" spans="1:28" x14ac:dyDescent="0.25">
      <c r="A50" s="3">
        <f t="shared" si="0"/>
        <v>49</v>
      </c>
      <c r="B50" t="s">
        <v>140</v>
      </c>
      <c r="C50" t="s">
        <v>141</v>
      </c>
      <c r="D50" t="s">
        <v>142</v>
      </c>
      <c r="E50">
        <v>150</v>
      </c>
      <c r="F50" s="5">
        <f>VLOOKUP($A50,METHOD!$C$2:$AA$91,24,FALSE)</f>
        <v>3</v>
      </c>
      <c r="G50" s="7">
        <f t="shared" si="1"/>
        <v>49</v>
      </c>
      <c r="H50">
        <v>1</v>
      </c>
      <c r="I50" s="9">
        <f t="shared" si="2"/>
        <v>0.75</v>
      </c>
      <c r="K50">
        <v>0.05</v>
      </c>
      <c r="L50">
        <v>9</v>
      </c>
      <c r="M50">
        <v>1</v>
      </c>
      <c r="N50">
        <v>45</v>
      </c>
      <c r="O50">
        <v>45</v>
      </c>
      <c r="P50">
        <v>10</v>
      </c>
      <c r="Q50">
        <v>0</v>
      </c>
      <c r="W50">
        <v>0</v>
      </c>
      <c r="Y50">
        <v>0</v>
      </c>
      <c r="Z50">
        <v>15</v>
      </c>
      <c r="AA50">
        <v>7.5</v>
      </c>
    </row>
    <row r="51" spans="1:28" x14ac:dyDescent="0.25">
      <c r="A51" s="3">
        <f t="shared" si="0"/>
        <v>50</v>
      </c>
      <c r="B51" t="s">
        <v>140</v>
      </c>
      <c r="C51" t="s">
        <v>143</v>
      </c>
      <c r="D51" t="s">
        <v>144</v>
      </c>
      <c r="E51">
        <v>500</v>
      </c>
      <c r="F51" s="5">
        <f>VLOOKUP($A51,METHOD!$C$2:$AA$91,24,FALSE)</f>
        <v>300</v>
      </c>
      <c r="G51" s="7">
        <f t="shared" si="1"/>
        <v>0.66666666666666663</v>
      </c>
      <c r="H51">
        <v>1</v>
      </c>
      <c r="I51" s="9">
        <f t="shared" si="2"/>
        <v>2.5</v>
      </c>
      <c r="K51">
        <v>0.05</v>
      </c>
      <c r="L51">
        <v>9</v>
      </c>
      <c r="M51">
        <v>1</v>
      </c>
      <c r="N51">
        <v>45</v>
      </c>
      <c r="O51">
        <v>45</v>
      </c>
      <c r="P51">
        <v>10</v>
      </c>
      <c r="Q51">
        <v>0</v>
      </c>
      <c r="W51">
        <v>0</v>
      </c>
      <c r="Y51">
        <v>0</v>
      </c>
      <c r="Z51">
        <v>15</v>
      </c>
      <c r="AA51">
        <v>25</v>
      </c>
    </row>
    <row r="52" spans="1:28" x14ac:dyDescent="0.25">
      <c r="A52" s="3">
        <f t="shared" si="0"/>
        <v>51</v>
      </c>
      <c r="B52" t="s">
        <v>145</v>
      </c>
      <c r="C52" t="s">
        <v>146</v>
      </c>
      <c r="D52" t="s">
        <v>147</v>
      </c>
      <c r="E52">
        <v>300</v>
      </c>
      <c r="F52" s="5">
        <f>VLOOKUP($A52,METHOD!$C$2:$AA$91,24,FALSE)</f>
        <v>3.3333333333333335</v>
      </c>
      <c r="G52" s="7">
        <f t="shared" si="1"/>
        <v>89</v>
      </c>
      <c r="H52">
        <v>10</v>
      </c>
      <c r="I52" s="9">
        <f t="shared" si="2"/>
        <v>15</v>
      </c>
      <c r="K52">
        <v>0.06</v>
      </c>
      <c r="L52">
        <v>7</v>
      </c>
      <c r="M52">
        <v>4</v>
      </c>
      <c r="N52">
        <v>30</v>
      </c>
      <c r="O52">
        <v>35</v>
      </c>
      <c r="P52">
        <v>35</v>
      </c>
      <c r="Q52">
        <v>0</v>
      </c>
      <c r="W52">
        <v>0</v>
      </c>
      <c r="Y52">
        <v>0</v>
      </c>
      <c r="Z52">
        <v>16</v>
      </c>
      <c r="AA52">
        <v>18</v>
      </c>
    </row>
    <row r="53" spans="1:28" x14ac:dyDescent="0.25">
      <c r="A53" s="3">
        <f t="shared" si="0"/>
        <v>52</v>
      </c>
      <c r="B53" t="s">
        <v>145</v>
      </c>
      <c r="C53" t="s">
        <v>148</v>
      </c>
      <c r="D53" t="s">
        <v>149</v>
      </c>
      <c r="E53">
        <v>200</v>
      </c>
      <c r="F53" s="5">
        <f>VLOOKUP($A53,METHOD!$C$2:$AA$91,24,FALSE)</f>
        <v>1.7428571428571429</v>
      </c>
      <c r="G53" s="7">
        <f t="shared" si="1"/>
        <v>113.75409836065575</v>
      </c>
      <c r="H53">
        <v>10</v>
      </c>
      <c r="I53" s="9">
        <f t="shared" si="2"/>
        <v>10</v>
      </c>
      <c r="K53">
        <v>0.08</v>
      </c>
      <c r="L53">
        <v>7</v>
      </c>
      <c r="M53">
        <v>4</v>
      </c>
      <c r="N53">
        <v>30</v>
      </c>
      <c r="O53">
        <v>35</v>
      </c>
      <c r="P53">
        <v>35</v>
      </c>
      <c r="Q53">
        <v>0</v>
      </c>
      <c r="W53">
        <v>0</v>
      </c>
      <c r="Y53">
        <v>0</v>
      </c>
      <c r="Z53">
        <v>16</v>
      </c>
      <c r="AA53">
        <v>16</v>
      </c>
    </row>
    <row r="54" spans="1:28" x14ac:dyDescent="0.25">
      <c r="A54" s="3">
        <f t="shared" si="0"/>
        <v>53</v>
      </c>
      <c r="B54" t="s">
        <v>145</v>
      </c>
      <c r="C54" t="s">
        <v>150</v>
      </c>
      <c r="D54" t="s">
        <v>151</v>
      </c>
      <c r="E54">
        <v>400</v>
      </c>
      <c r="F54" s="5">
        <f>VLOOKUP($A54,METHOD!$C$2:$AA$91,24,FALSE)</f>
        <v>15</v>
      </c>
      <c r="G54" s="7">
        <f t="shared" si="1"/>
        <v>25.666666666666668</v>
      </c>
      <c r="H54">
        <v>10</v>
      </c>
      <c r="I54" s="9">
        <f t="shared" si="2"/>
        <v>20</v>
      </c>
      <c r="K54">
        <v>0.05</v>
      </c>
      <c r="L54">
        <v>7</v>
      </c>
      <c r="M54">
        <v>4</v>
      </c>
      <c r="N54">
        <v>30</v>
      </c>
      <c r="O54">
        <v>35</v>
      </c>
      <c r="P54">
        <v>35</v>
      </c>
      <c r="Q54">
        <v>0</v>
      </c>
      <c r="W54">
        <v>0</v>
      </c>
      <c r="Y54">
        <v>0</v>
      </c>
      <c r="Z54">
        <v>16</v>
      </c>
      <c r="AA54">
        <v>20</v>
      </c>
    </row>
    <row r="55" spans="1:28" x14ac:dyDescent="0.25">
      <c r="A55" s="3">
        <f t="shared" si="0"/>
        <v>54</v>
      </c>
      <c r="B55" t="s">
        <v>145</v>
      </c>
      <c r="C55" t="s">
        <v>152</v>
      </c>
      <c r="D55" t="s">
        <v>153</v>
      </c>
      <c r="E55">
        <v>200</v>
      </c>
      <c r="F55" s="5">
        <f>VLOOKUP($A55,METHOD!$C$2:$AA$91,24,FALSE)</f>
        <v>3.3333333333333335</v>
      </c>
      <c r="G55" s="7">
        <f t="shared" si="1"/>
        <v>58.999999999999993</v>
      </c>
      <c r="H55">
        <v>10</v>
      </c>
      <c r="I55" s="9">
        <f t="shared" si="2"/>
        <v>10</v>
      </c>
      <c r="K55">
        <v>0.12</v>
      </c>
      <c r="L55">
        <v>7</v>
      </c>
      <c r="M55">
        <v>4</v>
      </c>
      <c r="N55">
        <v>30</v>
      </c>
      <c r="O55">
        <v>35</v>
      </c>
      <c r="P55">
        <v>35</v>
      </c>
      <c r="Q55">
        <v>0</v>
      </c>
      <c r="W55">
        <v>0</v>
      </c>
      <c r="Y55">
        <v>0</v>
      </c>
      <c r="Z55">
        <v>16</v>
      </c>
      <c r="AA55">
        <v>24</v>
      </c>
    </row>
    <row r="56" spans="1:28" x14ac:dyDescent="0.25">
      <c r="A56" s="3">
        <f t="shared" si="0"/>
        <v>55</v>
      </c>
      <c r="B56" t="s">
        <v>154</v>
      </c>
      <c r="C56" t="s">
        <v>155</v>
      </c>
      <c r="D56" t="s">
        <v>156</v>
      </c>
      <c r="E56">
        <v>2</v>
      </c>
      <c r="F56" s="5" t="e">
        <f>VLOOKUP($A56,METHOD!$C$2:$AA$91,24,FALSE)</f>
        <v>#N/A</v>
      </c>
      <c r="G56" s="7" t="e">
        <f t="shared" si="1"/>
        <v>#N/A</v>
      </c>
      <c r="H56">
        <v>60</v>
      </c>
      <c r="I56" s="9">
        <f t="shared" si="2"/>
        <v>0.6</v>
      </c>
      <c r="J56" t="s">
        <v>157</v>
      </c>
      <c r="K56">
        <v>3.5</v>
      </c>
      <c r="L56">
        <v>1</v>
      </c>
      <c r="M56">
        <v>6</v>
      </c>
      <c r="N56">
        <v>45</v>
      </c>
      <c r="O56">
        <v>45</v>
      </c>
      <c r="P56">
        <v>10</v>
      </c>
      <c r="Q56">
        <v>0</v>
      </c>
      <c r="W56">
        <v>0</v>
      </c>
      <c r="Y56">
        <v>0</v>
      </c>
      <c r="Z56">
        <v>17</v>
      </c>
      <c r="AA56">
        <v>7</v>
      </c>
    </row>
    <row r="57" spans="1:28" x14ac:dyDescent="0.25">
      <c r="A57" s="3">
        <f t="shared" si="0"/>
        <v>56</v>
      </c>
      <c r="B57" t="s">
        <v>154</v>
      </c>
      <c r="C57" t="s">
        <v>158</v>
      </c>
      <c r="D57" t="s">
        <v>159</v>
      </c>
      <c r="E57">
        <v>3</v>
      </c>
      <c r="F57" s="5" t="e">
        <f>VLOOKUP($A57,METHOD!$C$2:$AA$91,24,FALSE)</f>
        <v>#N/A</v>
      </c>
      <c r="G57" s="7" t="e">
        <f t="shared" si="1"/>
        <v>#N/A</v>
      </c>
      <c r="H57">
        <v>40</v>
      </c>
      <c r="I57" s="9">
        <f t="shared" si="2"/>
        <v>0.60000000000000009</v>
      </c>
      <c r="J57" t="s">
        <v>160</v>
      </c>
      <c r="K57">
        <v>5</v>
      </c>
      <c r="L57">
        <v>1</v>
      </c>
      <c r="M57">
        <v>6</v>
      </c>
      <c r="N57">
        <v>45</v>
      </c>
      <c r="O57">
        <v>45</v>
      </c>
      <c r="P57">
        <v>10</v>
      </c>
      <c r="Q57">
        <v>0</v>
      </c>
      <c r="W57">
        <v>0</v>
      </c>
      <c r="Y57">
        <v>0</v>
      </c>
      <c r="Z57">
        <v>17</v>
      </c>
      <c r="AA57">
        <v>15</v>
      </c>
      <c r="AB57" t="s">
        <v>161</v>
      </c>
    </row>
    <row r="58" spans="1:28" x14ac:dyDescent="0.25">
      <c r="A58" s="3">
        <f t="shared" si="0"/>
        <v>57</v>
      </c>
      <c r="B58" t="s">
        <v>154</v>
      </c>
      <c r="C58" t="s">
        <v>162</v>
      </c>
      <c r="D58" t="s">
        <v>163</v>
      </c>
      <c r="E58">
        <v>3</v>
      </c>
      <c r="F58" s="5" t="e">
        <f>VLOOKUP($A58,METHOD!$C$2:$AA$91,24,FALSE)</f>
        <v>#N/A</v>
      </c>
      <c r="G58" s="7" t="e">
        <f t="shared" si="1"/>
        <v>#N/A</v>
      </c>
      <c r="H58">
        <v>40</v>
      </c>
      <c r="I58" s="9">
        <f t="shared" si="2"/>
        <v>0.60000000000000009</v>
      </c>
      <c r="J58" t="s">
        <v>160</v>
      </c>
      <c r="K58">
        <v>5</v>
      </c>
      <c r="L58">
        <v>1</v>
      </c>
      <c r="M58">
        <v>6</v>
      </c>
      <c r="N58">
        <v>45</v>
      </c>
      <c r="O58">
        <v>45</v>
      </c>
      <c r="P58">
        <v>10</v>
      </c>
      <c r="Q58">
        <v>0</v>
      </c>
      <c r="W58">
        <v>0</v>
      </c>
      <c r="Y58">
        <v>0</v>
      </c>
      <c r="Z58">
        <v>17</v>
      </c>
      <c r="AA58">
        <v>15</v>
      </c>
      <c r="AB58" t="s">
        <v>161</v>
      </c>
    </row>
    <row r="59" spans="1:28" x14ac:dyDescent="0.25">
      <c r="A59" s="3">
        <f t="shared" si="0"/>
        <v>58</v>
      </c>
      <c r="B59" t="s">
        <v>154</v>
      </c>
      <c r="C59" t="s">
        <v>164</v>
      </c>
      <c r="D59" t="s">
        <v>165</v>
      </c>
      <c r="E59">
        <v>3</v>
      </c>
      <c r="F59" s="5" t="e">
        <f>VLOOKUP($A59,METHOD!$C$2:$AA$91,24,FALSE)</f>
        <v>#N/A</v>
      </c>
      <c r="G59" s="7" t="e">
        <f t="shared" si="1"/>
        <v>#N/A</v>
      </c>
      <c r="H59">
        <v>40</v>
      </c>
      <c r="I59" s="9">
        <f t="shared" si="2"/>
        <v>0.60000000000000009</v>
      </c>
      <c r="J59" t="s">
        <v>160</v>
      </c>
      <c r="K59">
        <v>3.5</v>
      </c>
      <c r="L59">
        <v>1</v>
      </c>
      <c r="M59">
        <v>6</v>
      </c>
      <c r="N59">
        <v>45</v>
      </c>
      <c r="O59">
        <v>45</v>
      </c>
      <c r="P59">
        <v>10</v>
      </c>
      <c r="Q59">
        <v>0</v>
      </c>
      <c r="W59">
        <v>0</v>
      </c>
      <c r="Y59">
        <v>0</v>
      </c>
      <c r="Z59">
        <v>17</v>
      </c>
      <c r="AA59">
        <v>10.5</v>
      </c>
      <c r="AB59" t="s">
        <v>161</v>
      </c>
    </row>
    <row r="60" spans="1:28" x14ac:dyDescent="0.25">
      <c r="A60" s="3">
        <f t="shared" si="0"/>
        <v>59</v>
      </c>
      <c r="B60" t="s">
        <v>154</v>
      </c>
      <c r="C60" t="s">
        <v>166</v>
      </c>
      <c r="D60" t="s">
        <v>167</v>
      </c>
      <c r="E60">
        <v>3</v>
      </c>
      <c r="F60" s="5" t="e">
        <f>VLOOKUP($A60,METHOD!$C$2:$AA$91,24,FALSE)</f>
        <v>#N/A</v>
      </c>
      <c r="G60" s="7" t="e">
        <f t="shared" si="1"/>
        <v>#N/A</v>
      </c>
      <c r="H60">
        <v>40</v>
      </c>
      <c r="I60" s="9">
        <f t="shared" si="2"/>
        <v>0.60000000000000009</v>
      </c>
      <c r="J60" t="s">
        <v>160</v>
      </c>
      <c r="K60">
        <v>1</v>
      </c>
      <c r="L60">
        <v>1</v>
      </c>
      <c r="M60">
        <v>6</v>
      </c>
      <c r="N60">
        <v>45</v>
      </c>
      <c r="O60">
        <v>45</v>
      </c>
      <c r="P60">
        <v>10</v>
      </c>
      <c r="Q60">
        <v>0</v>
      </c>
      <c r="W60">
        <v>0</v>
      </c>
      <c r="Y60">
        <v>0</v>
      </c>
      <c r="Z60">
        <v>17</v>
      </c>
      <c r="AA60">
        <v>3</v>
      </c>
      <c r="AB60" t="s">
        <v>161</v>
      </c>
    </row>
    <row r="61" spans="1:28" x14ac:dyDescent="0.25">
      <c r="A61" s="3">
        <f t="shared" si="0"/>
        <v>60</v>
      </c>
      <c r="B61" t="s">
        <v>168</v>
      </c>
      <c r="C61" t="s">
        <v>145</v>
      </c>
      <c r="D61" t="s">
        <v>169</v>
      </c>
      <c r="E61">
        <v>10</v>
      </c>
      <c r="F61" s="5" t="e">
        <f>VLOOKUP($A61,METHOD!$C$2:$AA$91,24,FALSE)</f>
        <v>#N/A</v>
      </c>
      <c r="G61" s="7" t="e">
        <f t="shared" si="1"/>
        <v>#N/A</v>
      </c>
      <c r="H61">
        <v>30</v>
      </c>
      <c r="I61" s="9">
        <f t="shared" si="2"/>
        <v>1.5</v>
      </c>
      <c r="J61" t="s">
        <v>160</v>
      </c>
      <c r="K61">
        <v>0</v>
      </c>
      <c r="L61">
        <v>0</v>
      </c>
      <c r="M61">
        <v>6</v>
      </c>
      <c r="N61">
        <v>45</v>
      </c>
      <c r="O61">
        <v>45</v>
      </c>
      <c r="P61">
        <v>10</v>
      </c>
      <c r="Q61">
        <v>0</v>
      </c>
      <c r="W61">
        <v>0</v>
      </c>
      <c r="Y61">
        <v>0</v>
      </c>
      <c r="Z61">
        <v>18</v>
      </c>
      <c r="AA61">
        <v>0</v>
      </c>
      <c r="AB61" t="s">
        <v>161</v>
      </c>
    </row>
    <row r="62" spans="1:28" x14ac:dyDescent="0.25">
      <c r="A62" s="3">
        <f t="shared" si="0"/>
        <v>61</v>
      </c>
      <c r="B62" t="s">
        <v>168</v>
      </c>
      <c r="C62" t="s">
        <v>170</v>
      </c>
      <c r="D62" t="s">
        <v>171</v>
      </c>
      <c r="E62">
        <v>1</v>
      </c>
      <c r="F62" s="5" t="e">
        <f>VLOOKUP($A62,METHOD!$C$2:$AA$91,24,FALSE)</f>
        <v>#N/A</v>
      </c>
      <c r="G62" s="7" t="e">
        <f t="shared" si="1"/>
        <v>#N/A</v>
      </c>
      <c r="H62">
        <v>60</v>
      </c>
      <c r="I62" s="9">
        <f t="shared" si="2"/>
        <v>0.3</v>
      </c>
      <c r="J62" t="s">
        <v>172</v>
      </c>
      <c r="K62">
        <v>0</v>
      </c>
      <c r="L62">
        <v>1</v>
      </c>
      <c r="M62">
        <v>6</v>
      </c>
      <c r="N62">
        <v>45</v>
      </c>
      <c r="O62">
        <v>45</v>
      </c>
      <c r="P62">
        <v>10</v>
      </c>
      <c r="Q62">
        <v>0</v>
      </c>
      <c r="W62">
        <v>0</v>
      </c>
      <c r="Y62">
        <v>0</v>
      </c>
      <c r="Z62">
        <v>18</v>
      </c>
      <c r="AA62">
        <v>0</v>
      </c>
      <c r="AB62" t="s">
        <v>173</v>
      </c>
    </row>
    <row r="63" spans="1:28" x14ac:dyDescent="0.25">
      <c r="A63" s="3">
        <f t="shared" si="0"/>
        <v>62</v>
      </c>
      <c r="B63" t="s">
        <v>168</v>
      </c>
      <c r="C63" t="s">
        <v>174</v>
      </c>
      <c r="D63" t="s">
        <v>175</v>
      </c>
      <c r="E63">
        <v>20</v>
      </c>
      <c r="F63" s="5" t="e">
        <f>VLOOKUP($A63,METHOD!$C$2:$AA$91,24,FALSE)</f>
        <v>#N/A</v>
      </c>
      <c r="G63" s="7" t="e">
        <f t="shared" si="1"/>
        <v>#N/A</v>
      </c>
      <c r="H63">
        <v>30</v>
      </c>
      <c r="I63" s="9">
        <f t="shared" si="2"/>
        <v>3</v>
      </c>
      <c r="J63" t="s">
        <v>160</v>
      </c>
      <c r="K63">
        <v>0</v>
      </c>
      <c r="L63">
        <v>0</v>
      </c>
      <c r="M63">
        <v>6</v>
      </c>
      <c r="N63">
        <v>45</v>
      </c>
      <c r="O63">
        <v>45</v>
      </c>
      <c r="P63">
        <v>10</v>
      </c>
      <c r="Q63">
        <v>0</v>
      </c>
      <c r="W63">
        <v>0</v>
      </c>
      <c r="Y63">
        <v>0</v>
      </c>
      <c r="Z63">
        <v>18</v>
      </c>
      <c r="AA63">
        <v>0</v>
      </c>
      <c r="AB63" t="s">
        <v>161</v>
      </c>
    </row>
    <row r="64" spans="1:28" x14ac:dyDescent="0.25">
      <c r="A64" s="3">
        <f t="shared" si="0"/>
        <v>63</v>
      </c>
      <c r="B64" t="s">
        <v>176</v>
      </c>
      <c r="C64" t="s">
        <v>177</v>
      </c>
      <c r="D64" t="s">
        <v>178</v>
      </c>
      <c r="E64">
        <v>500</v>
      </c>
      <c r="F64" s="5" t="e">
        <f>VLOOKUP($A64,METHOD!$C$2:$AA$91,24,FALSE)</f>
        <v>#N/A</v>
      </c>
      <c r="G64" s="7" t="e">
        <f t="shared" si="1"/>
        <v>#N/A</v>
      </c>
      <c r="H64">
        <v>5</v>
      </c>
      <c r="I64" s="9">
        <f t="shared" si="2"/>
        <v>12.5</v>
      </c>
      <c r="K64">
        <v>0</v>
      </c>
      <c r="L64">
        <v>0</v>
      </c>
      <c r="M64">
        <v>6</v>
      </c>
      <c r="N64">
        <v>45</v>
      </c>
      <c r="O64">
        <v>45</v>
      </c>
      <c r="P64">
        <v>10</v>
      </c>
      <c r="Q64">
        <v>0</v>
      </c>
      <c r="W64">
        <v>0</v>
      </c>
      <c r="Y64">
        <v>0</v>
      </c>
      <c r="Z64">
        <v>19</v>
      </c>
      <c r="AA64">
        <v>0</v>
      </c>
    </row>
    <row r="65" spans="1:28" x14ac:dyDescent="0.25">
      <c r="A65" s="3">
        <f t="shared" si="0"/>
        <v>64</v>
      </c>
      <c r="B65" t="s">
        <v>176</v>
      </c>
      <c r="C65" t="s">
        <v>179</v>
      </c>
      <c r="D65" t="s">
        <v>180</v>
      </c>
      <c r="E65">
        <v>5</v>
      </c>
      <c r="F65" s="5" t="e">
        <f>VLOOKUP($A65,METHOD!$C$2:$AA$91,24,FALSE)</f>
        <v>#N/A</v>
      </c>
      <c r="G65" s="7" t="e">
        <f t="shared" si="1"/>
        <v>#N/A</v>
      </c>
      <c r="H65">
        <v>5</v>
      </c>
      <c r="I65" s="9">
        <f t="shared" si="2"/>
        <v>0.125</v>
      </c>
      <c r="K65">
        <v>0</v>
      </c>
      <c r="L65">
        <v>0</v>
      </c>
      <c r="M65">
        <v>6</v>
      </c>
      <c r="N65">
        <v>45</v>
      </c>
      <c r="O65">
        <v>45</v>
      </c>
      <c r="P65">
        <v>10</v>
      </c>
      <c r="Q65">
        <v>0</v>
      </c>
      <c r="W65">
        <v>0</v>
      </c>
      <c r="Y65">
        <v>0</v>
      </c>
      <c r="Z65">
        <v>19</v>
      </c>
      <c r="AA65">
        <v>0</v>
      </c>
    </row>
    <row r="66" spans="1:28" x14ac:dyDescent="0.25">
      <c r="A66" s="3">
        <f t="shared" si="0"/>
        <v>65</v>
      </c>
      <c r="B66" t="s">
        <v>176</v>
      </c>
      <c r="C66" t="s">
        <v>181</v>
      </c>
      <c r="D66" t="s">
        <v>182</v>
      </c>
      <c r="E66">
        <v>150</v>
      </c>
      <c r="F66" s="5" t="e">
        <f>VLOOKUP($A66,METHOD!$C$2:$AA$91,24,FALSE)</f>
        <v>#N/A</v>
      </c>
      <c r="G66" s="7" t="e">
        <f t="shared" si="1"/>
        <v>#N/A</v>
      </c>
      <c r="H66">
        <v>5</v>
      </c>
      <c r="I66" s="9">
        <f t="shared" si="2"/>
        <v>3.75</v>
      </c>
      <c r="K66">
        <v>0</v>
      </c>
      <c r="L66">
        <v>0</v>
      </c>
      <c r="M66">
        <v>6</v>
      </c>
      <c r="N66">
        <v>45</v>
      </c>
      <c r="O66">
        <v>45</v>
      </c>
      <c r="P66">
        <v>10</v>
      </c>
      <c r="Q66">
        <v>0</v>
      </c>
      <c r="W66">
        <v>0</v>
      </c>
      <c r="Y66">
        <v>0</v>
      </c>
      <c r="Z66">
        <v>19</v>
      </c>
      <c r="AA66">
        <v>0</v>
      </c>
    </row>
    <row r="67" spans="1:28" x14ac:dyDescent="0.25">
      <c r="A67" s="3">
        <f t="shared" ref="A67:A129" si="3">ROW()-1</f>
        <v>66</v>
      </c>
      <c r="B67" t="s">
        <v>176</v>
      </c>
      <c r="C67" t="s">
        <v>183</v>
      </c>
      <c r="D67" t="s">
        <v>184</v>
      </c>
      <c r="E67">
        <v>150</v>
      </c>
      <c r="F67" s="5" t="e">
        <f>VLOOKUP($A67,METHOD!$C$2:$AA$91,24,FALSE)</f>
        <v>#N/A</v>
      </c>
      <c r="G67" s="7" t="e">
        <f t="shared" ref="G67:G129" si="4">(E67-F67)/F67</f>
        <v>#N/A</v>
      </c>
      <c r="H67">
        <v>5</v>
      </c>
      <c r="I67" s="9">
        <f t="shared" ref="I67:I129" si="5">E67*(H67/100)/2</f>
        <v>3.75</v>
      </c>
      <c r="K67">
        <v>0</v>
      </c>
      <c r="L67">
        <v>0</v>
      </c>
      <c r="M67">
        <v>6</v>
      </c>
      <c r="N67">
        <v>45</v>
      </c>
      <c r="O67">
        <v>45</v>
      </c>
      <c r="P67">
        <v>10</v>
      </c>
      <c r="Q67">
        <v>0</v>
      </c>
      <c r="W67">
        <v>0</v>
      </c>
      <c r="Y67">
        <v>0</v>
      </c>
      <c r="Z67">
        <v>19</v>
      </c>
      <c r="AA67">
        <v>0</v>
      </c>
    </row>
    <row r="68" spans="1:28" x14ac:dyDescent="0.25">
      <c r="A68" s="3">
        <f t="shared" si="3"/>
        <v>67</v>
      </c>
      <c r="B68" t="s">
        <v>185</v>
      </c>
      <c r="C68" t="s">
        <v>186</v>
      </c>
      <c r="D68" t="s">
        <v>187</v>
      </c>
      <c r="E68">
        <v>150</v>
      </c>
      <c r="F68" s="5">
        <f>VLOOKUP($A68,METHOD!$C$2:$AA$91,24,FALSE)</f>
        <v>11</v>
      </c>
      <c r="G68" s="7">
        <f t="shared" si="4"/>
        <v>12.636363636363637</v>
      </c>
      <c r="H68">
        <v>5</v>
      </c>
      <c r="I68" s="9">
        <f t="shared" si="5"/>
        <v>3.75</v>
      </c>
      <c r="K68">
        <v>0.2</v>
      </c>
      <c r="L68">
        <v>4</v>
      </c>
      <c r="M68">
        <v>3</v>
      </c>
      <c r="N68">
        <v>30</v>
      </c>
      <c r="O68">
        <v>40</v>
      </c>
      <c r="P68">
        <v>30</v>
      </c>
      <c r="Q68">
        <v>0</v>
      </c>
      <c r="W68">
        <v>0</v>
      </c>
      <c r="Y68">
        <v>0</v>
      </c>
      <c r="Z68">
        <v>20</v>
      </c>
      <c r="AA68">
        <v>30</v>
      </c>
    </row>
    <row r="69" spans="1:28" x14ac:dyDescent="0.25">
      <c r="A69" s="3">
        <f t="shared" si="3"/>
        <v>68</v>
      </c>
      <c r="B69" t="s">
        <v>185</v>
      </c>
      <c r="C69" t="s">
        <v>188</v>
      </c>
      <c r="D69" t="s">
        <v>189</v>
      </c>
      <c r="E69">
        <v>20</v>
      </c>
      <c r="F69" s="5">
        <f>VLOOKUP($A69,METHOD!$C$2:$AA$91,24,FALSE)</f>
        <v>0.43333333333333335</v>
      </c>
      <c r="G69" s="7">
        <f t="shared" si="4"/>
        <v>45.153846153846153</v>
      </c>
      <c r="H69">
        <v>5</v>
      </c>
      <c r="I69" s="9">
        <f t="shared" si="5"/>
        <v>0.5</v>
      </c>
      <c r="K69">
        <v>2</v>
      </c>
      <c r="L69">
        <v>4</v>
      </c>
      <c r="M69">
        <v>3</v>
      </c>
      <c r="N69">
        <v>30</v>
      </c>
      <c r="O69">
        <v>30</v>
      </c>
      <c r="P69">
        <v>40</v>
      </c>
      <c r="Q69">
        <v>0</v>
      </c>
      <c r="W69">
        <v>0</v>
      </c>
      <c r="Y69">
        <v>0</v>
      </c>
      <c r="Z69">
        <v>20</v>
      </c>
      <c r="AA69">
        <v>40</v>
      </c>
    </row>
    <row r="70" spans="1:28" x14ac:dyDescent="0.25">
      <c r="A70" s="3">
        <f t="shared" si="3"/>
        <v>69</v>
      </c>
      <c r="B70" t="s">
        <v>190</v>
      </c>
      <c r="C70" t="s">
        <v>191</v>
      </c>
      <c r="D70" t="s">
        <v>192</v>
      </c>
      <c r="E70">
        <v>1</v>
      </c>
      <c r="F70" s="5" t="e">
        <f>VLOOKUP($A70,METHOD!$C$2:$AA$91,24,FALSE)</f>
        <v>#N/A</v>
      </c>
      <c r="G70" s="7" t="e">
        <f t="shared" si="4"/>
        <v>#N/A</v>
      </c>
      <c r="H70">
        <v>5</v>
      </c>
      <c r="I70" s="9">
        <f t="shared" si="5"/>
        <v>2.5000000000000001E-2</v>
      </c>
      <c r="J70" t="s">
        <v>160</v>
      </c>
      <c r="K70">
        <v>0</v>
      </c>
      <c r="L70">
        <v>0</v>
      </c>
      <c r="M70">
        <v>3</v>
      </c>
      <c r="N70">
        <v>30</v>
      </c>
      <c r="O70">
        <v>40</v>
      </c>
      <c r="P70">
        <v>30</v>
      </c>
      <c r="W70">
        <v>0</v>
      </c>
      <c r="Y70">
        <v>0</v>
      </c>
      <c r="Z70">
        <v>21</v>
      </c>
      <c r="AA70">
        <v>0</v>
      </c>
      <c r="AB70" t="s">
        <v>161</v>
      </c>
    </row>
    <row r="71" spans="1:28" x14ac:dyDescent="0.25">
      <c r="A71" s="3">
        <f t="shared" si="3"/>
        <v>70</v>
      </c>
      <c r="B71" t="s">
        <v>190</v>
      </c>
      <c r="C71" t="s">
        <v>193</v>
      </c>
      <c r="D71" t="s">
        <v>194</v>
      </c>
      <c r="E71">
        <v>1</v>
      </c>
      <c r="F71" s="5" t="e">
        <f>VLOOKUP($A71,METHOD!$C$2:$AA$91,24,FALSE)</f>
        <v>#N/A</v>
      </c>
      <c r="G71" s="7" t="e">
        <f t="shared" si="4"/>
        <v>#N/A</v>
      </c>
      <c r="H71">
        <v>5</v>
      </c>
      <c r="I71" s="9">
        <f t="shared" si="5"/>
        <v>2.5000000000000001E-2</v>
      </c>
      <c r="J71" t="s">
        <v>160</v>
      </c>
      <c r="K71">
        <v>0</v>
      </c>
      <c r="L71">
        <v>0</v>
      </c>
      <c r="M71">
        <v>3</v>
      </c>
      <c r="N71">
        <v>30</v>
      </c>
      <c r="O71">
        <v>40</v>
      </c>
      <c r="P71">
        <v>30</v>
      </c>
      <c r="Q71">
        <v>0</v>
      </c>
      <c r="W71">
        <v>0</v>
      </c>
      <c r="Y71">
        <v>0</v>
      </c>
      <c r="Z71">
        <v>21</v>
      </c>
      <c r="AA71">
        <v>0</v>
      </c>
      <c r="AB71" t="s">
        <v>161</v>
      </c>
    </row>
    <row r="72" spans="1:28" x14ac:dyDescent="0.25">
      <c r="A72" s="3">
        <f t="shared" si="3"/>
        <v>71</v>
      </c>
      <c r="B72" t="s">
        <v>190</v>
      </c>
      <c r="C72" t="s">
        <v>195</v>
      </c>
      <c r="D72" t="s">
        <v>196</v>
      </c>
      <c r="E72">
        <v>1</v>
      </c>
      <c r="F72" s="5" t="e">
        <f>VLOOKUP($A72,METHOD!$C$2:$AA$91,24,FALSE)</f>
        <v>#N/A</v>
      </c>
      <c r="G72" s="7" t="e">
        <f t="shared" si="4"/>
        <v>#N/A</v>
      </c>
      <c r="H72">
        <v>5</v>
      </c>
      <c r="I72" s="9">
        <f t="shared" si="5"/>
        <v>2.5000000000000001E-2</v>
      </c>
      <c r="J72" t="s">
        <v>160</v>
      </c>
      <c r="K72">
        <v>0</v>
      </c>
      <c r="L72">
        <v>1</v>
      </c>
      <c r="M72">
        <v>3</v>
      </c>
      <c r="N72">
        <v>30</v>
      </c>
      <c r="O72">
        <v>40</v>
      </c>
      <c r="P72">
        <v>30</v>
      </c>
      <c r="Q72">
        <v>0</v>
      </c>
      <c r="W72">
        <v>0</v>
      </c>
      <c r="Y72">
        <v>0</v>
      </c>
      <c r="Z72">
        <v>21</v>
      </c>
      <c r="AA72">
        <v>0</v>
      </c>
      <c r="AB72" t="s">
        <v>161</v>
      </c>
    </row>
    <row r="73" spans="1:28" x14ac:dyDescent="0.25">
      <c r="A73" s="3">
        <f t="shared" si="3"/>
        <v>72</v>
      </c>
      <c r="B73" t="s">
        <v>190</v>
      </c>
      <c r="C73" t="s">
        <v>197</v>
      </c>
      <c r="D73" t="s">
        <v>198</v>
      </c>
      <c r="E73">
        <v>1</v>
      </c>
      <c r="F73" s="5" t="e">
        <f>VLOOKUP($A73,METHOD!$C$2:$AA$91,24,FALSE)</f>
        <v>#N/A</v>
      </c>
      <c r="G73" s="7" t="e">
        <f t="shared" si="4"/>
        <v>#N/A</v>
      </c>
      <c r="H73">
        <v>5</v>
      </c>
      <c r="I73" s="9">
        <f t="shared" si="5"/>
        <v>2.5000000000000001E-2</v>
      </c>
      <c r="J73" t="s">
        <v>160</v>
      </c>
      <c r="K73">
        <v>0</v>
      </c>
      <c r="L73">
        <v>1</v>
      </c>
      <c r="M73">
        <v>3</v>
      </c>
      <c r="N73">
        <v>30</v>
      </c>
      <c r="O73">
        <v>40</v>
      </c>
      <c r="P73">
        <v>30</v>
      </c>
      <c r="Q73">
        <v>0</v>
      </c>
      <c r="W73">
        <v>0</v>
      </c>
      <c r="Y73">
        <v>0</v>
      </c>
      <c r="Z73">
        <v>21</v>
      </c>
      <c r="AA73">
        <v>0</v>
      </c>
      <c r="AB73" t="s">
        <v>161</v>
      </c>
    </row>
    <row r="74" spans="1:28" x14ac:dyDescent="0.25">
      <c r="A74" s="3">
        <f t="shared" si="3"/>
        <v>73</v>
      </c>
      <c r="B74" t="s">
        <v>199</v>
      </c>
      <c r="C74" t="s">
        <v>200</v>
      </c>
      <c r="D74" t="s">
        <v>201</v>
      </c>
      <c r="E74">
        <v>1</v>
      </c>
      <c r="F74" s="5" t="e">
        <f>VLOOKUP($A74,METHOD!$C$2:$AA$91,24,FALSE)</f>
        <v>#N/A</v>
      </c>
      <c r="G74" s="7" t="e">
        <f t="shared" si="4"/>
        <v>#N/A</v>
      </c>
      <c r="H74">
        <v>70</v>
      </c>
      <c r="I74" s="9">
        <f t="shared" si="5"/>
        <v>0.35</v>
      </c>
      <c r="J74" t="s">
        <v>160</v>
      </c>
      <c r="K74">
        <v>0</v>
      </c>
      <c r="L74">
        <v>0</v>
      </c>
      <c r="M74">
        <v>3</v>
      </c>
      <c r="N74">
        <v>30</v>
      </c>
      <c r="O74">
        <v>40</v>
      </c>
      <c r="P74">
        <v>30</v>
      </c>
      <c r="Q74">
        <v>0</v>
      </c>
      <c r="W74">
        <v>0</v>
      </c>
      <c r="Y74">
        <v>0</v>
      </c>
      <c r="Z74">
        <v>22</v>
      </c>
      <c r="AA74">
        <v>0</v>
      </c>
      <c r="AB74" t="s">
        <v>161</v>
      </c>
    </row>
    <row r="75" spans="1:28" x14ac:dyDescent="0.25">
      <c r="A75" s="3">
        <f t="shared" si="3"/>
        <v>74</v>
      </c>
      <c r="B75" t="s">
        <v>199</v>
      </c>
      <c r="C75" t="s">
        <v>202</v>
      </c>
      <c r="D75" t="s">
        <v>203</v>
      </c>
      <c r="E75">
        <v>1</v>
      </c>
      <c r="F75" s="5" t="e">
        <f>VLOOKUP($A75,METHOD!$C$2:$AA$91,24,FALSE)</f>
        <v>#N/A</v>
      </c>
      <c r="G75" s="7" t="e">
        <f t="shared" si="4"/>
        <v>#N/A</v>
      </c>
      <c r="H75">
        <v>70</v>
      </c>
      <c r="I75" s="9">
        <f t="shared" si="5"/>
        <v>0.35</v>
      </c>
      <c r="J75" t="s">
        <v>160</v>
      </c>
      <c r="K75">
        <v>0</v>
      </c>
      <c r="L75">
        <v>0</v>
      </c>
      <c r="M75">
        <v>3</v>
      </c>
      <c r="N75">
        <v>30</v>
      </c>
      <c r="O75">
        <v>30</v>
      </c>
      <c r="P75">
        <v>40</v>
      </c>
      <c r="Q75">
        <v>0</v>
      </c>
      <c r="W75">
        <v>0</v>
      </c>
      <c r="Y75">
        <v>0</v>
      </c>
      <c r="Z75">
        <v>22</v>
      </c>
      <c r="AA75">
        <v>0</v>
      </c>
      <c r="AB75" t="s">
        <v>161</v>
      </c>
    </row>
    <row r="76" spans="1:28" x14ac:dyDescent="0.25">
      <c r="A76" s="3">
        <f t="shared" si="3"/>
        <v>75</v>
      </c>
      <c r="B76" t="s">
        <v>199</v>
      </c>
      <c r="C76" t="s">
        <v>204</v>
      </c>
      <c r="D76" t="s">
        <v>205</v>
      </c>
      <c r="E76">
        <v>1</v>
      </c>
      <c r="F76" s="5" t="e">
        <f>VLOOKUP($A76,METHOD!$C$2:$AA$91,24,FALSE)</f>
        <v>#N/A</v>
      </c>
      <c r="G76" s="7" t="e">
        <f t="shared" si="4"/>
        <v>#N/A</v>
      </c>
      <c r="H76">
        <v>30</v>
      </c>
      <c r="I76" s="9">
        <f t="shared" si="5"/>
        <v>0.15</v>
      </c>
      <c r="J76" t="s">
        <v>160</v>
      </c>
      <c r="K76">
        <v>0</v>
      </c>
      <c r="L76">
        <v>0</v>
      </c>
      <c r="M76">
        <v>3</v>
      </c>
      <c r="N76">
        <v>30</v>
      </c>
      <c r="O76">
        <v>30</v>
      </c>
      <c r="P76">
        <v>40</v>
      </c>
      <c r="Q76">
        <v>0</v>
      </c>
      <c r="W76">
        <v>0</v>
      </c>
      <c r="Y76">
        <v>0</v>
      </c>
      <c r="Z76">
        <v>22</v>
      </c>
      <c r="AA76">
        <v>0</v>
      </c>
      <c r="AB76" t="s">
        <v>161</v>
      </c>
    </row>
    <row r="77" spans="1:28" x14ac:dyDescent="0.25">
      <c r="A77" s="3">
        <f t="shared" si="3"/>
        <v>76</v>
      </c>
      <c r="B77" t="s">
        <v>199</v>
      </c>
      <c r="C77" t="s">
        <v>206</v>
      </c>
      <c r="D77" t="s">
        <v>207</v>
      </c>
      <c r="E77">
        <v>1</v>
      </c>
      <c r="F77" s="5" t="e">
        <f>VLOOKUP($A77,METHOD!$C$2:$AA$91,24,FALSE)</f>
        <v>#N/A</v>
      </c>
      <c r="G77" s="7" t="e">
        <f t="shared" si="4"/>
        <v>#N/A</v>
      </c>
      <c r="H77">
        <v>30</v>
      </c>
      <c r="I77" s="9">
        <f t="shared" si="5"/>
        <v>0.15</v>
      </c>
      <c r="J77" t="s">
        <v>160</v>
      </c>
      <c r="K77">
        <v>0</v>
      </c>
      <c r="L77">
        <v>0</v>
      </c>
      <c r="M77">
        <v>3</v>
      </c>
      <c r="N77">
        <v>30</v>
      </c>
      <c r="O77">
        <v>30</v>
      </c>
      <c r="P77">
        <v>40</v>
      </c>
      <c r="Q77">
        <v>0</v>
      </c>
      <c r="W77">
        <v>0</v>
      </c>
      <c r="Y77">
        <v>0</v>
      </c>
      <c r="Z77">
        <v>22</v>
      </c>
      <c r="AA77">
        <v>0</v>
      </c>
      <c r="AB77" t="s">
        <v>161</v>
      </c>
    </row>
    <row r="78" spans="1:28" x14ac:dyDescent="0.25">
      <c r="A78" s="3">
        <f t="shared" si="3"/>
        <v>77</v>
      </c>
      <c r="B78" t="s">
        <v>199</v>
      </c>
      <c r="C78" t="s">
        <v>208</v>
      </c>
      <c r="D78" t="s">
        <v>209</v>
      </c>
      <c r="E78">
        <v>10</v>
      </c>
      <c r="F78" s="5" t="e">
        <f>VLOOKUP($A78,METHOD!$C$2:$AA$91,24,FALSE)</f>
        <v>#N/A</v>
      </c>
      <c r="G78" s="7" t="e">
        <f t="shared" si="4"/>
        <v>#N/A</v>
      </c>
      <c r="H78">
        <v>30</v>
      </c>
      <c r="I78" s="9">
        <f t="shared" si="5"/>
        <v>1.5</v>
      </c>
      <c r="J78" t="s">
        <v>160</v>
      </c>
      <c r="K78">
        <v>0</v>
      </c>
      <c r="L78">
        <v>0</v>
      </c>
      <c r="M78">
        <v>3</v>
      </c>
      <c r="N78">
        <v>30</v>
      </c>
      <c r="O78">
        <v>30</v>
      </c>
      <c r="P78">
        <v>40</v>
      </c>
      <c r="Q78">
        <v>0</v>
      </c>
      <c r="W78">
        <v>0</v>
      </c>
      <c r="Y78">
        <v>0</v>
      </c>
      <c r="Z78">
        <v>22</v>
      </c>
      <c r="AA78">
        <v>0</v>
      </c>
      <c r="AB78" t="s">
        <v>161</v>
      </c>
    </row>
    <row r="79" spans="1:28" x14ac:dyDescent="0.25">
      <c r="A79" s="3">
        <f t="shared" si="3"/>
        <v>78</v>
      </c>
      <c r="B79" t="s">
        <v>199</v>
      </c>
      <c r="C79" t="s">
        <v>210</v>
      </c>
      <c r="D79" t="s">
        <v>211</v>
      </c>
      <c r="E79">
        <v>1</v>
      </c>
      <c r="F79" s="5" t="e">
        <f>VLOOKUP($A79,METHOD!$C$2:$AA$91,24,FALSE)</f>
        <v>#N/A</v>
      </c>
      <c r="G79" s="7" t="e">
        <f t="shared" si="4"/>
        <v>#N/A</v>
      </c>
      <c r="H79">
        <v>30</v>
      </c>
      <c r="I79" s="9">
        <f t="shared" si="5"/>
        <v>0.15</v>
      </c>
      <c r="J79" t="s">
        <v>160</v>
      </c>
      <c r="K79">
        <v>0</v>
      </c>
      <c r="L79">
        <v>0</v>
      </c>
      <c r="M79">
        <v>3</v>
      </c>
      <c r="N79">
        <v>30</v>
      </c>
      <c r="O79">
        <v>30</v>
      </c>
      <c r="P79">
        <v>40</v>
      </c>
      <c r="Q79">
        <v>0</v>
      </c>
      <c r="W79">
        <v>0</v>
      </c>
      <c r="Y79">
        <v>0</v>
      </c>
      <c r="Z79">
        <v>22</v>
      </c>
      <c r="AA79">
        <v>0</v>
      </c>
      <c r="AB79" t="s">
        <v>161</v>
      </c>
    </row>
    <row r="80" spans="1:28" x14ac:dyDescent="0.25">
      <c r="A80" s="3">
        <f t="shared" si="3"/>
        <v>79</v>
      </c>
      <c r="B80" t="s">
        <v>199</v>
      </c>
      <c r="C80" t="s">
        <v>212</v>
      </c>
      <c r="D80" t="s">
        <v>213</v>
      </c>
      <c r="E80">
        <v>2</v>
      </c>
      <c r="F80" s="5" t="e">
        <f>VLOOKUP($A80,METHOD!$C$2:$AA$91,24,FALSE)</f>
        <v>#N/A</v>
      </c>
      <c r="G80" s="7" t="e">
        <f t="shared" si="4"/>
        <v>#N/A</v>
      </c>
      <c r="H80">
        <v>50</v>
      </c>
      <c r="I80" s="9">
        <f t="shared" si="5"/>
        <v>0.5</v>
      </c>
      <c r="J80" t="s">
        <v>160</v>
      </c>
      <c r="K80">
        <v>0</v>
      </c>
      <c r="L80">
        <v>1</v>
      </c>
      <c r="M80">
        <v>5</v>
      </c>
      <c r="N80">
        <v>45</v>
      </c>
      <c r="O80">
        <v>45</v>
      </c>
      <c r="P80">
        <v>10</v>
      </c>
      <c r="Q80">
        <v>0</v>
      </c>
      <c r="W80">
        <v>0</v>
      </c>
      <c r="Y80">
        <v>0</v>
      </c>
      <c r="Z80">
        <v>22</v>
      </c>
      <c r="AA80">
        <v>0</v>
      </c>
      <c r="AB80" t="s">
        <v>161</v>
      </c>
    </row>
    <row r="81" spans="1:28" x14ac:dyDescent="0.25">
      <c r="A81" s="3">
        <f t="shared" si="3"/>
        <v>80</v>
      </c>
      <c r="B81" t="s">
        <v>199</v>
      </c>
      <c r="C81" t="s">
        <v>214</v>
      </c>
      <c r="D81" t="s">
        <v>215</v>
      </c>
      <c r="E81">
        <v>1</v>
      </c>
      <c r="F81" s="5" t="e">
        <f>VLOOKUP($A81,METHOD!$C$2:$AA$91,24,FALSE)</f>
        <v>#N/A</v>
      </c>
      <c r="G81" s="7" t="e">
        <f t="shared" si="4"/>
        <v>#N/A</v>
      </c>
      <c r="H81">
        <v>30</v>
      </c>
      <c r="I81" s="9">
        <f t="shared" si="5"/>
        <v>0.15</v>
      </c>
      <c r="J81" t="s">
        <v>160</v>
      </c>
      <c r="K81">
        <v>0</v>
      </c>
      <c r="L81">
        <v>0</v>
      </c>
      <c r="M81">
        <v>3</v>
      </c>
      <c r="N81">
        <v>30</v>
      </c>
      <c r="O81">
        <v>30</v>
      </c>
      <c r="P81">
        <v>40</v>
      </c>
      <c r="Q81">
        <v>0</v>
      </c>
      <c r="W81">
        <v>0</v>
      </c>
      <c r="Y81">
        <v>0</v>
      </c>
      <c r="Z81">
        <v>22</v>
      </c>
      <c r="AA81">
        <v>0</v>
      </c>
      <c r="AB81" t="s">
        <v>161</v>
      </c>
    </row>
    <row r="82" spans="1:28" x14ac:dyDescent="0.25">
      <c r="A82" s="3">
        <f t="shared" si="3"/>
        <v>81</v>
      </c>
      <c r="B82" t="s">
        <v>199</v>
      </c>
      <c r="C82" t="s">
        <v>216</v>
      </c>
      <c r="D82" t="s">
        <v>217</v>
      </c>
      <c r="E82">
        <v>1</v>
      </c>
      <c r="F82" s="5" t="e">
        <f>VLOOKUP($A82,METHOD!$C$2:$AA$91,24,FALSE)</f>
        <v>#N/A</v>
      </c>
      <c r="G82" s="7" t="e">
        <f t="shared" si="4"/>
        <v>#N/A</v>
      </c>
      <c r="H82">
        <v>70</v>
      </c>
      <c r="I82" s="9">
        <f t="shared" si="5"/>
        <v>0.35</v>
      </c>
      <c r="J82" t="s">
        <v>160</v>
      </c>
      <c r="K82">
        <v>0</v>
      </c>
      <c r="L82">
        <v>0</v>
      </c>
      <c r="M82">
        <v>3</v>
      </c>
      <c r="N82">
        <v>30</v>
      </c>
      <c r="O82">
        <v>30</v>
      </c>
      <c r="P82">
        <v>40</v>
      </c>
      <c r="Q82">
        <v>0</v>
      </c>
      <c r="W82">
        <v>0</v>
      </c>
      <c r="Y82">
        <v>0</v>
      </c>
      <c r="Z82">
        <v>22</v>
      </c>
      <c r="AA82">
        <v>0</v>
      </c>
      <c r="AB82" t="s">
        <v>161</v>
      </c>
    </row>
    <row r="83" spans="1:28" x14ac:dyDescent="0.25">
      <c r="A83" s="3">
        <f t="shared" si="3"/>
        <v>82</v>
      </c>
      <c r="B83" t="s">
        <v>199</v>
      </c>
      <c r="C83" t="s">
        <v>218</v>
      </c>
      <c r="D83" t="s">
        <v>219</v>
      </c>
      <c r="E83">
        <v>1</v>
      </c>
      <c r="F83" s="5" t="e">
        <f>VLOOKUP($A83,METHOD!$C$2:$AA$91,24,FALSE)</f>
        <v>#N/A</v>
      </c>
      <c r="G83" s="7" t="e">
        <f t="shared" si="4"/>
        <v>#N/A</v>
      </c>
      <c r="H83">
        <v>60</v>
      </c>
      <c r="I83" s="9">
        <f t="shared" si="5"/>
        <v>0.3</v>
      </c>
      <c r="J83" t="s">
        <v>160</v>
      </c>
      <c r="K83">
        <v>0</v>
      </c>
      <c r="L83">
        <v>1</v>
      </c>
      <c r="M83">
        <v>3</v>
      </c>
      <c r="N83">
        <v>30</v>
      </c>
      <c r="O83">
        <v>30</v>
      </c>
      <c r="P83">
        <v>40</v>
      </c>
      <c r="Q83">
        <v>0</v>
      </c>
      <c r="W83">
        <v>0</v>
      </c>
      <c r="Y83">
        <v>0</v>
      </c>
      <c r="Z83">
        <v>22</v>
      </c>
      <c r="AA83">
        <v>0</v>
      </c>
      <c r="AB83" t="s">
        <v>161</v>
      </c>
    </row>
    <row r="84" spans="1:28" x14ac:dyDescent="0.25">
      <c r="A84" s="3">
        <f t="shared" si="3"/>
        <v>83</v>
      </c>
      <c r="B84" t="s">
        <v>199</v>
      </c>
      <c r="C84" t="s">
        <v>220</v>
      </c>
      <c r="D84" t="s">
        <v>221</v>
      </c>
      <c r="E84">
        <v>1.4</v>
      </c>
      <c r="F84" s="5" t="e">
        <f>VLOOKUP($A84,METHOD!$C$2:$AA$91,24,FALSE)</f>
        <v>#N/A</v>
      </c>
      <c r="G84" s="7" t="e">
        <f t="shared" si="4"/>
        <v>#N/A</v>
      </c>
      <c r="H84">
        <v>60</v>
      </c>
      <c r="I84" s="9">
        <f t="shared" si="5"/>
        <v>0.42</v>
      </c>
      <c r="J84" t="s">
        <v>160</v>
      </c>
      <c r="K84">
        <v>0</v>
      </c>
      <c r="L84">
        <v>0</v>
      </c>
      <c r="M84">
        <v>3</v>
      </c>
      <c r="N84">
        <v>30</v>
      </c>
      <c r="O84">
        <v>30</v>
      </c>
      <c r="P84">
        <v>40</v>
      </c>
      <c r="Q84">
        <v>0</v>
      </c>
      <c r="W84">
        <v>0</v>
      </c>
      <c r="Y84">
        <v>0</v>
      </c>
      <c r="Z84">
        <v>22</v>
      </c>
      <c r="AA84">
        <v>0</v>
      </c>
      <c r="AB84" t="s">
        <v>161</v>
      </c>
    </row>
    <row r="85" spans="1:28" x14ac:dyDescent="0.25">
      <c r="A85" s="3">
        <f t="shared" si="3"/>
        <v>84</v>
      </c>
      <c r="B85" t="s">
        <v>199</v>
      </c>
      <c r="C85" t="s">
        <v>222</v>
      </c>
      <c r="D85" t="s">
        <v>223</v>
      </c>
      <c r="E85">
        <v>1</v>
      </c>
      <c r="F85" s="5" t="e">
        <f>VLOOKUP($A85,METHOD!$C$2:$AA$91,24,FALSE)</f>
        <v>#N/A</v>
      </c>
      <c r="G85" s="7" t="e">
        <f t="shared" si="4"/>
        <v>#N/A</v>
      </c>
      <c r="H85">
        <v>70</v>
      </c>
      <c r="I85" s="9">
        <f t="shared" si="5"/>
        <v>0.35</v>
      </c>
      <c r="J85" t="s">
        <v>160</v>
      </c>
      <c r="K85">
        <v>0</v>
      </c>
      <c r="L85">
        <v>0</v>
      </c>
      <c r="M85">
        <v>3</v>
      </c>
      <c r="N85">
        <v>30</v>
      </c>
      <c r="O85">
        <v>30</v>
      </c>
      <c r="P85">
        <v>40</v>
      </c>
      <c r="Q85">
        <v>0</v>
      </c>
      <c r="W85">
        <v>0</v>
      </c>
      <c r="Y85">
        <v>0</v>
      </c>
      <c r="Z85">
        <v>22</v>
      </c>
      <c r="AA85">
        <v>0</v>
      </c>
      <c r="AB85" t="s">
        <v>161</v>
      </c>
    </row>
    <row r="86" spans="1:28" x14ac:dyDescent="0.25">
      <c r="A86" s="3">
        <f t="shared" si="3"/>
        <v>85</v>
      </c>
      <c r="B86" t="s">
        <v>224</v>
      </c>
      <c r="C86" t="s">
        <v>225</v>
      </c>
      <c r="D86" t="s">
        <v>226</v>
      </c>
      <c r="E86">
        <v>1.3</v>
      </c>
      <c r="F86" s="5" t="e">
        <f>VLOOKUP($A86,METHOD!$C$2:$AA$91,24,FALSE)</f>
        <v>#N/A</v>
      </c>
      <c r="G86" s="7" t="e">
        <f t="shared" si="4"/>
        <v>#N/A</v>
      </c>
      <c r="H86">
        <v>80</v>
      </c>
      <c r="I86" s="9">
        <f t="shared" si="5"/>
        <v>0.52</v>
      </c>
      <c r="J86" t="s">
        <v>160</v>
      </c>
      <c r="K86">
        <v>0</v>
      </c>
      <c r="L86">
        <v>0</v>
      </c>
      <c r="M86">
        <v>3</v>
      </c>
      <c r="N86">
        <v>30</v>
      </c>
      <c r="O86">
        <v>30</v>
      </c>
      <c r="P86">
        <v>40</v>
      </c>
      <c r="Q86">
        <v>0</v>
      </c>
      <c r="W86">
        <v>0</v>
      </c>
      <c r="Y86">
        <v>0</v>
      </c>
      <c r="Z86">
        <v>23</v>
      </c>
      <c r="AA86">
        <v>0</v>
      </c>
      <c r="AB86" t="s">
        <v>161</v>
      </c>
    </row>
    <row r="87" spans="1:28" x14ac:dyDescent="0.25">
      <c r="A87" s="3">
        <f t="shared" si="3"/>
        <v>86</v>
      </c>
      <c r="B87" t="s">
        <v>224</v>
      </c>
      <c r="C87" t="s">
        <v>227</v>
      </c>
      <c r="D87" t="s">
        <v>228</v>
      </c>
      <c r="E87">
        <v>2</v>
      </c>
      <c r="F87" s="5" t="e">
        <f>VLOOKUP($A87,METHOD!$C$2:$AA$91,24,FALSE)</f>
        <v>#N/A</v>
      </c>
      <c r="G87" s="7" t="e">
        <f t="shared" si="4"/>
        <v>#N/A</v>
      </c>
      <c r="H87">
        <v>50</v>
      </c>
      <c r="I87" s="9">
        <f t="shared" si="5"/>
        <v>0.5</v>
      </c>
      <c r="J87" t="s">
        <v>160</v>
      </c>
      <c r="K87">
        <v>0</v>
      </c>
      <c r="L87">
        <v>0</v>
      </c>
      <c r="M87">
        <v>3</v>
      </c>
      <c r="N87">
        <v>30</v>
      </c>
      <c r="O87">
        <v>30</v>
      </c>
      <c r="P87">
        <v>40</v>
      </c>
      <c r="Q87">
        <v>0</v>
      </c>
      <c r="W87">
        <v>0</v>
      </c>
      <c r="Y87">
        <v>0</v>
      </c>
      <c r="Z87">
        <v>23</v>
      </c>
      <c r="AA87">
        <v>0</v>
      </c>
      <c r="AB87" t="s">
        <v>161</v>
      </c>
    </row>
    <row r="88" spans="1:28" x14ac:dyDescent="0.25">
      <c r="A88" s="3">
        <f t="shared" si="3"/>
        <v>87</v>
      </c>
      <c r="B88" t="s">
        <v>224</v>
      </c>
      <c r="C88" t="s">
        <v>229</v>
      </c>
      <c r="D88" t="s">
        <v>230</v>
      </c>
      <c r="E88">
        <v>0.2</v>
      </c>
      <c r="F88" s="5" t="e">
        <f>VLOOKUP($A88,METHOD!$C$2:$AA$91,24,FALSE)</f>
        <v>#N/A</v>
      </c>
      <c r="G88" s="7" t="e">
        <f t="shared" si="4"/>
        <v>#N/A</v>
      </c>
      <c r="H88">
        <v>100</v>
      </c>
      <c r="I88" s="9">
        <f t="shared" si="5"/>
        <v>0.1</v>
      </c>
      <c r="J88" t="s">
        <v>160</v>
      </c>
      <c r="K88">
        <v>0</v>
      </c>
      <c r="L88">
        <v>0</v>
      </c>
      <c r="M88">
        <v>3</v>
      </c>
      <c r="N88">
        <v>30</v>
      </c>
      <c r="O88">
        <v>30</v>
      </c>
      <c r="P88">
        <v>40</v>
      </c>
      <c r="Q88">
        <v>0</v>
      </c>
      <c r="W88">
        <v>0</v>
      </c>
      <c r="Y88">
        <v>0</v>
      </c>
      <c r="Z88">
        <v>23</v>
      </c>
      <c r="AA88">
        <v>0</v>
      </c>
      <c r="AB88" t="s">
        <v>161</v>
      </c>
    </row>
    <row r="89" spans="1:28" x14ac:dyDescent="0.25">
      <c r="A89" s="3">
        <f t="shared" si="3"/>
        <v>88</v>
      </c>
      <c r="B89" t="s">
        <v>224</v>
      </c>
      <c r="C89" t="s">
        <v>231</v>
      </c>
      <c r="D89" t="s">
        <v>232</v>
      </c>
      <c r="E89">
        <v>300</v>
      </c>
      <c r="F89" s="5" t="e">
        <f>VLOOKUP($A89,METHOD!$C$2:$AA$91,24,FALSE)</f>
        <v>#N/A</v>
      </c>
      <c r="G89" s="7" t="e">
        <f t="shared" si="4"/>
        <v>#N/A</v>
      </c>
      <c r="H89">
        <v>10</v>
      </c>
      <c r="I89" s="9">
        <f t="shared" si="5"/>
        <v>15</v>
      </c>
      <c r="J89" t="s">
        <v>233</v>
      </c>
      <c r="K89">
        <v>0</v>
      </c>
      <c r="L89">
        <v>0</v>
      </c>
      <c r="M89">
        <v>3</v>
      </c>
      <c r="N89">
        <v>30</v>
      </c>
      <c r="O89">
        <v>30</v>
      </c>
      <c r="P89">
        <v>40</v>
      </c>
      <c r="Q89">
        <v>0</v>
      </c>
      <c r="W89">
        <v>0</v>
      </c>
      <c r="Y89">
        <v>0</v>
      </c>
      <c r="Z89">
        <v>23</v>
      </c>
      <c r="AA89">
        <v>0</v>
      </c>
      <c r="AB89" t="s">
        <v>233</v>
      </c>
    </row>
    <row r="90" spans="1:28" x14ac:dyDescent="0.25">
      <c r="A90" s="3">
        <f t="shared" si="3"/>
        <v>89</v>
      </c>
      <c r="B90" t="s">
        <v>224</v>
      </c>
      <c r="C90" t="s">
        <v>234</v>
      </c>
      <c r="D90" t="s">
        <v>235</v>
      </c>
      <c r="E90">
        <v>0.3</v>
      </c>
      <c r="F90" s="5" t="e">
        <f>VLOOKUP($A90,METHOD!$C$2:$AA$91,24,FALSE)</f>
        <v>#N/A</v>
      </c>
      <c r="G90" s="7" t="e">
        <f t="shared" si="4"/>
        <v>#N/A</v>
      </c>
      <c r="H90">
        <v>100</v>
      </c>
      <c r="I90" s="9">
        <f t="shared" si="5"/>
        <v>0.15</v>
      </c>
      <c r="J90" t="s">
        <v>160</v>
      </c>
      <c r="K90">
        <v>0</v>
      </c>
      <c r="L90">
        <v>0</v>
      </c>
      <c r="M90">
        <v>3</v>
      </c>
      <c r="N90">
        <v>30</v>
      </c>
      <c r="O90">
        <v>30</v>
      </c>
      <c r="P90">
        <v>40</v>
      </c>
      <c r="Q90">
        <v>0</v>
      </c>
      <c r="W90">
        <v>0</v>
      </c>
      <c r="Y90">
        <v>0</v>
      </c>
      <c r="Z90">
        <v>23</v>
      </c>
      <c r="AA90">
        <v>0</v>
      </c>
      <c r="AB90" t="s">
        <v>161</v>
      </c>
    </row>
    <row r="91" spans="1:28" x14ac:dyDescent="0.25">
      <c r="A91" s="3">
        <f t="shared" si="3"/>
        <v>90</v>
      </c>
      <c r="B91" t="s">
        <v>224</v>
      </c>
      <c r="C91" t="s">
        <v>236</v>
      </c>
      <c r="D91" t="s">
        <v>237</v>
      </c>
      <c r="E91">
        <v>20</v>
      </c>
      <c r="F91" s="5" t="e">
        <f>VLOOKUP($A91,METHOD!$C$2:$AA$91,24,FALSE)</f>
        <v>#N/A</v>
      </c>
      <c r="G91" s="7" t="e">
        <f t="shared" si="4"/>
        <v>#N/A</v>
      </c>
      <c r="H91">
        <v>80</v>
      </c>
      <c r="I91" s="9">
        <f t="shared" si="5"/>
        <v>8</v>
      </c>
      <c r="J91" t="s">
        <v>238</v>
      </c>
      <c r="K91">
        <v>0</v>
      </c>
      <c r="L91">
        <v>0</v>
      </c>
      <c r="M91">
        <v>3</v>
      </c>
      <c r="N91">
        <v>30</v>
      </c>
      <c r="O91">
        <v>30</v>
      </c>
      <c r="P91">
        <v>40</v>
      </c>
      <c r="Q91">
        <v>0</v>
      </c>
      <c r="W91">
        <v>0</v>
      </c>
      <c r="Y91">
        <v>0</v>
      </c>
      <c r="Z91">
        <v>23</v>
      </c>
      <c r="AA91">
        <v>0</v>
      </c>
      <c r="AB91" t="s">
        <v>239</v>
      </c>
    </row>
    <row r="92" spans="1:28" x14ac:dyDescent="0.25">
      <c r="A92" s="3">
        <f t="shared" si="3"/>
        <v>91</v>
      </c>
      <c r="B92" t="s">
        <v>224</v>
      </c>
      <c r="C92" t="s">
        <v>240</v>
      </c>
      <c r="D92" t="s">
        <v>241</v>
      </c>
      <c r="E92">
        <v>0.2</v>
      </c>
      <c r="F92" s="5" t="e">
        <f>VLOOKUP($A92,METHOD!$C$2:$AA$91,24,FALSE)</f>
        <v>#N/A</v>
      </c>
      <c r="G92" s="7" t="e">
        <f t="shared" si="4"/>
        <v>#N/A</v>
      </c>
      <c r="H92">
        <v>80</v>
      </c>
      <c r="I92" s="9">
        <f t="shared" si="5"/>
        <v>8.0000000000000016E-2</v>
      </c>
      <c r="J92" t="s">
        <v>160</v>
      </c>
      <c r="K92">
        <v>0</v>
      </c>
      <c r="L92">
        <v>0</v>
      </c>
      <c r="M92">
        <v>3</v>
      </c>
      <c r="N92">
        <v>30</v>
      </c>
      <c r="O92">
        <v>30</v>
      </c>
      <c r="P92">
        <v>40</v>
      </c>
      <c r="Q92">
        <v>0</v>
      </c>
      <c r="W92">
        <v>0</v>
      </c>
      <c r="Y92">
        <v>0</v>
      </c>
      <c r="Z92">
        <v>23</v>
      </c>
      <c r="AA92">
        <v>0</v>
      </c>
      <c r="AB92" t="s">
        <v>161</v>
      </c>
    </row>
    <row r="93" spans="1:28" x14ac:dyDescent="0.25">
      <c r="A93" s="3">
        <f t="shared" si="3"/>
        <v>92</v>
      </c>
      <c r="B93" t="s">
        <v>224</v>
      </c>
      <c r="C93" t="s">
        <v>242</v>
      </c>
      <c r="D93" t="s">
        <v>243</v>
      </c>
      <c r="E93">
        <v>1</v>
      </c>
      <c r="F93" s="5" t="e">
        <f>VLOOKUP($A93,METHOD!$C$2:$AA$91,24,FALSE)</f>
        <v>#N/A</v>
      </c>
      <c r="G93" s="7" t="e">
        <f t="shared" si="4"/>
        <v>#N/A</v>
      </c>
      <c r="H93">
        <v>50</v>
      </c>
      <c r="I93" s="9">
        <f t="shared" si="5"/>
        <v>0.25</v>
      </c>
      <c r="J93" t="s">
        <v>233</v>
      </c>
      <c r="K93">
        <v>0</v>
      </c>
      <c r="L93">
        <v>0</v>
      </c>
      <c r="M93">
        <v>3</v>
      </c>
      <c r="N93">
        <v>30</v>
      </c>
      <c r="O93">
        <v>30</v>
      </c>
      <c r="P93">
        <v>40</v>
      </c>
      <c r="W93">
        <v>0</v>
      </c>
      <c r="Y93">
        <v>0</v>
      </c>
      <c r="Z93">
        <v>23</v>
      </c>
      <c r="AA93">
        <v>0</v>
      </c>
      <c r="AB93" t="s">
        <v>233</v>
      </c>
    </row>
    <row r="94" spans="1:28" x14ac:dyDescent="0.25">
      <c r="A94" s="3">
        <f t="shared" si="3"/>
        <v>93</v>
      </c>
      <c r="B94" t="s">
        <v>224</v>
      </c>
      <c r="C94" t="s">
        <v>244</v>
      </c>
      <c r="D94" t="s">
        <v>245</v>
      </c>
      <c r="E94">
        <v>1</v>
      </c>
      <c r="F94" s="5" t="e">
        <f>VLOOKUP($A94,METHOD!$C$2:$AA$91,24,FALSE)</f>
        <v>#N/A</v>
      </c>
      <c r="G94" s="7" t="e">
        <f t="shared" si="4"/>
        <v>#N/A</v>
      </c>
      <c r="H94">
        <v>50</v>
      </c>
      <c r="I94" s="9">
        <f t="shared" si="5"/>
        <v>0.25</v>
      </c>
      <c r="J94" t="s">
        <v>160</v>
      </c>
      <c r="K94">
        <v>0</v>
      </c>
      <c r="L94">
        <v>0</v>
      </c>
      <c r="M94">
        <v>3</v>
      </c>
      <c r="N94">
        <v>30</v>
      </c>
      <c r="O94">
        <v>30</v>
      </c>
      <c r="P94">
        <v>40</v>
      </c>
      <c r="W94">
        <v>0</v>
      </c>
      <c r="Y94">
        <v>0</v>
      </c>
      <c r="Z94">
        <v>23</v>
      </c>
      <c r="AA94">
        <v>0</v>
      </c>
      <c r="AB94" t="s">
        <v>161</v>
      </c>
    </row>
    <row r="95" spans="1:28" x14ac:dyDescent="0.25">
      <c r="A95" s="3">
        <f t="shared" si="3"/>
        <v>94</v>
      </c>
      <c r="B95" t="s">
        <v>224</v>
      </c>
      <c r="C95" t="s">
        <v>246</v>
      </c>
      <c r="D95" t="s">
        <v>247</v>
      </c>
      <c r="E95">
        <v>0.2</v>
      </c>
      <c r="F95" s="5" t="e">
        <f>VLOOKUP($A95,METHOD!$C$2:$AA$91,24,FALSE)</f>
        <v>#N/A</v>
      </c>
      <c r="G95" s="7" t="e">
        <f t="shared" si="4"/>
        <v>#N/A</v>
      </c>
      <c r="H95">
        <v>100</v>
      </c>
      <c r="I95" s="9">
        <f t="shared" si="5"/>
        <v>0.1</v>
      </c>
      <c r="J95" t="s">
        <v>160</v>
      </c>
      <c r="K95">
        <v>0</v>
      </c>
      <c r="L95">
        <v>0</v>
      </c>
      <c r="M95">
        <v>3</v>
      </c>
      <c r="N95">
        <v>30</v>
      </c>
      <c r="O95">
        <v>30</v>
      </c>
      <c r="P95">
        <v>40</v>
      </c>
      <c r="Q95">
        <v>0</v>
      </c>
      <c r="W95">
        <v>0</v>
      </c>
      <c r="Y95">
        <v>0</v>
      </c>
      <c r="Z95">
        <v>23</v>
      </c>
      <c r="AA95">
        <v>0</v>
      </c>
      <c r="AB95" t="s">
        <v>161</v>
      </c>
    </row>
    <row r="96" spans="1:28" x14ac:dyDescent="0.25">
      <c r="A96" s="3">
        <f t="shared" si="3"/>
        <v>95</v>
      </c>
      <c r="B96" t="s">
        <v>248</v>
      </c>
      <c r="C96" t="s">
        <v>249</v>
      </c>
      <c r="D96" t="s">
        <v>250</v>
      </c>
      <c r="E96">
        <v>1</v>
      </c>
      <c r="F96" s="5">
        <f>VLOOKUP($A96,METHOD!$C$2:$AA$91,24,FALSE)</f>
        <v>10</v>
      </c>
      <c r="G96" s="7">
        <f t="shared" si="4"/>
        <v>-0.9</v>
      </c>
      <c r="H96">
        <v>30</v>
      </c>
      <c r="I96" s="9">
        <f t="shared" si="5"/>
        <v>0.15</v>
      </c>
      <c r="J96" t="s">
        <v>160</v>
      </c>
      <c r="K96">
        <v>0</v>
      </c>
      <c r="L96">
        <v>1</v>
      </c>
      <c r="M96">
        <v>1</v>
      </c>
      <c r="N96">
        <v>33</v>
      </c>
      <c r="O96">
        <v>33</v>
      </c>
      <c r="P96">
        <v>34</v>
      </c>
      <c r="W96">
        <v>0</v>
      </c>
      <c r="Y96">
        <v>0</v>
      </c>
      <c r="Z96">
        <v>24</v>
      </c>
      <c r="AA96">
        <v>0</v>
      </c>
      <c r="AB96" t="s">
        <v>161</v>
      </c>
    </row>
    <row r="97" spans="1:28" x14ac:dyDescent="0.25">
      <c r="A97" s="3">
        <f t="shared" si="3"/>
        <v>96</v>
      </c>
      <c r="B97" t="s">
        <v>248</v>
      </c>
      <c r="C97" t="s">
        <v>251</v>
      </c>
      <c r="D97" t="s">
        <v>252</v>
      </c>
      <c r="E97">
        <v>5000</v>
      </c>
      <c r="F97" s="5">
        <f>VLOOKUP($A97,METHOD!$C$2:$AA$91,24,FALSE)</f>
        <v>360</v>
      </c>
      <c r="G97" s="7">
        <f t="shared" si="4"/>
        <v>12.888888888888889</v>
      </c>
      <c r="H97">
        <v>50</v>
      </c>
      <c r="I97" s="9">
        <f t="shared" si="5"/>
        <v>1250</v>
      </c>
      <c r="K97">
        <v>0</v>
      </c>
      <c r="L97">
        <v>0</v>
      </c>
      <c r="M97">
        <v>3</v>
      </c>
      <c r="N97">
        <v>30</v>
      </c>
      <c r="O97">
        <v>30</v>
      </c>
      <c r="P97">
        <v>40</v>
      </c>
      <c r="Q97">
        <v>0</v>
      </c>
      <c r="T97">
        <v>5</v>
      </c>
      <c r="W97">
        <v>0</v>
      </c>
      <c r="Y97">
        <v>0</v>
      </c>
      <c r="Z97">
        <v>24</v>
      </c>
      <c r="AA97">
        <v>0</v>
      </c>
    </row>
    <row r="98" spans="1:28" x14ac:dyDescent="0.25">
      <c r="A98" s="3">
        <f t="shared" si="3"/>
        <v>97</v>
      </c>
      <c r="B98" t="s">
        <v>248</v>
      </c>
      <c r="C98" t="s">
        <v>253</v>
      </c>
      <c r="D98" t="s">
        <v>254</v>
      </c>
      <c r="E98">
        <v>1</v>
      </c>
      <c r="F98" s="5">
        <f>VLOOKUP($A98,METHOD!$C$2:$AA$91,24,FALSE)</f>
        <v>5</v>
      </c>
      <c r="G98" s="7">
        <f t="shared" si="4"/>
        <v>-0.8</v>
      </c>
      <c r="H98">
        <v>30</v>
      </c>
      <c r="I98" s="9">
        <f t="shared" si="5"/>
        <v>0.15</v>
      </c>
      <c r="K98">
        <v>0</v>
      </c>
      <c r="L98">
        <v>1</v>
      </c>
      <c r="M98">
        <v>7</v>
      </c>
      <c r="N98">
        <v>35</v>
      </c>
      <c r="O98">
        <v>35</v>
      </c>
      <c r="P98">
        <v>30</v>
      </c>
      <c r="Q98">
        <v>0</v>
      </c>
      <c r="W98">
        <v>0</v>
      </c>
      <c r="Y98">
        <v>0</v>
      </c>
      <c r="Z98">
        <v>24</v>
      </c>
      <c r="AA98">
        <v>0</v>
      </c>
    </row>
    <row r="99" spans="1:28" x14ac:dyDescent="0.25">
      <c r="A99" s="3">
        <f t="shared" si="3"/>
        <v>98</v>
      </c>
      <c r="B99" t="s">
        <v>248</v>
      </c>
      <c r="C99" t="s">
        <v>255</v>
      </c>
      <c r="D99" t="s">
        <v>256</v>
      </c>
      <c r="E99">
        <v>1</v>
      </c>
      <c r="F99" s="5">
        <f>VLOOKUP($A99,METHOD!$C$2:$AA$91,24,FALSE)</f>
        <v>4</v>
      </c>
      <c r="G99" s="7">
        <f t="shared" si="4"/>
        <v>-0.75</v>
      </c>
      <c r="H99">
        <v>30</v>
      </c>
      <c r="I99" s="9">
        <f t="shared" si="5"/>
        <v>0.15</v>
      </c>
      <c r="J99" t="s">
        <v>160</v>
      </c>
      <c r="K99">
        <v>0</v>
      </c>
      <c r="L99">
        <v>1</v>
      </c>
      <c r="M99">
        <v>7</v>
      </c>
      <c r="N99">
        <v>35</v>
      </c>
      <c r="O99">
        <v>35</v>
      </c>
      <c r="P99">
        <v>30</v>
      </c>
      <c r="Q99">
        <v>0</v>
      </c>
      <c r="W99">
        <v>0</v>
      </c>
      <c r="Y99">
        <v>0</v>
      </c>
      <c r="Z99">
        <v>24</v>
      </c>
      <c r="AA99">
        <v>0</v>
      </c>
      <c r="AB99" t="s">
        <v>161</v>
      </c>
    </row>
    <row r="100" spans="1:28" x14ac:dyDescent="0.25">
      <c r="A100" s="3">
        <f t="shared" si="3"/>
        <v>99</v>
      </c>
      <c r="B100" t="s">
        <v>248</v>
      </c>
      <c r="C100" t="s">
        <v>257</v>
      </c>
      <c r="D100" t="s">
        <v>257</v>
      </c>
      <c r="E100">
        <v>200</v>
      </c>
      <c r="F100" s="5">
        <f>VLOOKUP($A100,METHOD!$C$2:$AA$91,24,FALSE)</f>
        <v>0.02</v>
      </c>
      <c r="G100" s="7">
        <f t="shared" si="4"/>
        <v>9999</v>
      </c>
      <c r="H100">
        <v>1</v>
      </c>
      <c r="I100" s="9">
        <f t="shared" si="5"/>
        <v>1</v>
      </c>
      <c r="K100">
        <v>0</v>
      </c>
      <c r="L100">
        <v>0</v>
      </c>
      <c r="M100">
        <v>3</v>
      </c>
      <c r="N100">
        <v>30</v>
      </c>
      <c r="O100">
        <v>30</v>
      </c>
      <c r="P100">
        <v>40</v>
      </c>
      <c r="Q100">
        <v>0</v>
      </c>
      <c r="T100">
        <v>6</v>
      </c>
      <c r="W100">
        <v>0</v>
      </c>
      <c r="Y100">
        <v>0</v>
      </c>
      <c r="Z100">
        <v>24</v>
      </c>
      <c r="AA100">
        <v>0</v>
      </c>
    </row>
    <row r="101" spans="1:28" x14ac:dyDescent="0.25">
      <c r="A101" s="3">
        <f t="shared" si="3"/>
        <v>100</v>
      </c>
      <c r="B101" t="s">
        <v>248</v>
      </c>
      <c r="C101" t="s">
        <v>258</v>
      </c>
      <c r="D101" t="s">
        <v>259</v>
      </c>
      <c r="E101">
        <v>1</v>
      </c>
      <c r="F101" s="5">
        <f>VLOOKUP($A101,METHOD!$C$2:$AA$91,24,FALSE)</f>
        <v>2.6</v>
      </c>
      <c r="G101" s="7">
        <f t="shared" si="4"/>
        <v>-0.61538461538461542</v>
      </c>
      <c r="H101">
        <v>30</v>
      </c>
      <c r="I101" s="9">
        <f t="shared" si="5"/>
        <v>0.15</v>
      </c>
      <c r="J101" t="s">
        <v>160</v>
      </c>
      <c r="K101">
        <v>0</v>
      </c>
      <c r="L101">
        <v>1</v>
      </c>
      <c r="M101">
        <v>1</v>
      </c>
      <c r="N101">
        <v>33</v>
      </c>
      <c r="O101">
        <v>33</v>
      </c>
      <c r="P101">
        <v>34</v>
      </c>
      <c r="W101">
        <v>0</v>
      </c>
      <c r="Y101">
        <v>0</v>
      </c>
      <c r="Z101">
        <v>24</v>
      </c>
      <c r="AA101">
        <v>0</v>
      </c>
      <c r="AB101" t="s">
        <v>161</v>
      </c>
    </row>
    <row r="102" spans="1:28" x14ac:dyDescent="0.25">
      <c r="A102" s="3">
        <f t="shared" si="3"/>
        <v>101</v>
      </c>
      <c r="B102" t="s">
        <v>248</v>
      </c>
      <c r="C102" t="s">
        <v>260</v>
      </c>
      <c r="D102" t="s">
        <v>261</v>
      </c>
      <c r="E102">
        <v>10</v>
      </c>
      <c r="F102" s="5">
        <f>VLOOKUP($A102,METHOD!$C$2:$AA$91,24,FALSE)</f>
        <v>1.3333333333333333</v>
      </c>
      <c r="G102" s="7">
        <f t="shared" si="4"/>
        <v>6.5</v>
      </c>
      <c r="H102">
        <v>5</v>
      </c>
      <c r="I102" s="9">
        <f t="shared" si="5"/>
        <v>0.25</v>
      </c>
      <c r="J102" t="s">
        <v>160</v>
      </c>
      <c r="K102">
        <v>0</v>
      </c>
      <c r="L102">
        <v>0</v>
      </c>
      <c r="M102">
        <v>3</v>
      </c>
      <c r="N102">
        <v>30</v>
      </c>
      <c r="O102">
        <v>30</v>
      </c>
      <c r="P102">
        <v>40</v>
      </c>
      <c r="Q102">
        <v>0</v>
      </c>
      <c r="T102">
        <v>4</v>
      </c>
      <c r="W102">
        <v>0</v>
      </c>
      <c r="Y102">
        <v>0</v>
      </c>
      <c r="Z102">
        <v>24</v>
      </c>
      <c r="AA102">
        <v>0</v>
      </c>
      <c r="AB102" t="s">
        <v>161</v>
      </c>
    </row>
    <row r="103" spans="1:28" x14ac:dyDescent="0.25">
      <c r="A103" s="3">
        <f t="shared" si="3"/>
        <v>102</v>
      </c>
      <c r="B103" t="s">
        <v>248</v>
      </c>
      <c r="C103" t="s">
        <v>262</v>
      </c>
      <c r="D103" t="s">
        <v>263</v>
      </c>
      <c r="E103">
        <v>3000</v>
      </c>
      <c r="F103" s="5">
        <f>VLOOKUP($A103,METHOD!$C$2:$AA$91,24,FALSE)</f>
        <v>100</v>
      </c>
      <c r="G103" s="7">
        <f t="shared" si="4"/>
        <v>29</v>
      </c>
      <c r="H103">
        <v>40</v>
      </c>
      <c r="I103" s="9">
        <f t="shared" si="5"/>
        <v>600</v>
      </c>
      <c r="K103">
        <v>0</v>
      </c>
      <c r="L103">
        <v>0</v>
      </c>
      <c r="M103">
        <v>3</v>
      </c>
      <c r="N103">
        <v>30</v>
      </c>
      <c r="O103">
        <v>30</v>
      </c>
      <c r="P103">
        <v>40</v>
      </c>
      <c r="Q103">
        <v>0</v>
      </c>
      <c r="T103">
        <v>6</v>
      </c>
      <c r="W103">
        <v>0</v>
      </c>
      <c r="Y103">
        <v>0</v>
      </c>
      <c r="Z103">
        <v>24</v>
      </c>
      <c r="AA103">
        <v>0</v>
      </c>
    </row>
    <row r="104" spans="1:28" x14ac:dyDescent="0.25">
      <c r="A104" s="3">
        <f t="shared" si="3"/>
        <v>103</v>
      </c>
      <c r="B104" t="s">
        <v>248</v>
      </c>
      <c r="C104" t="s">
        <v>264</v>
      </c>
      <c r="D104" t="s">
        <v>265</v>
      </c>
      <c r="E104">
        <v>0.5</v>
      </c>
      <c r="F104" s="5">
        <f>VLOOKUP($A104,METHOD!$C$2:$AA$91,24,FALSE)</f>
        <v>2</v>
      </c>
      <c r="G104" s="7">
        <f t="shared" si="4"/>
        <v>-0.75</v>
      </c>
      <c r="H104">
        <v>70</v>
      </c>
      <c r="I104" s="9">
        <f t="shared" si="5"/>
        <v>0.17499999999999999</v>
      </c>
      <c r="J104" t="s">
        <v>160</v>
      </c>
      <c r="K104">
        <v>0</v>
      </c>
      <c r="L104">
        <v>1</v>
      </c>
      <c r="M104">
        <v>3</v>
      </c>
      <c r="N104">
        <v>30</v>
      </c>
      <c r="O104">
        <v>30</v>
      </c>
      <c r="P104">
        <v>40</v>
      </c>
      <c r="Q104">
        <v>0</v>
      </c>
      <c r="T104">
        <v>6</v>
      </c>
      <c r="W104">
        <v>0</v>
      </c>
      <c r="Y104">
        <v>0</v>
      </c>
      <c r="Z104">
        <v>24</v>
      </c>
      <c r="AA104">
        <v>0</v>
      </c>
      <c r="AB104" t="s">
        <v>161</v>
      </c>
    </row>
    <row r="105" spans="1:28" x14ac:dyDescent="0.25">
      <c r="A105" s="3">
        <f t="shared" si="3"/>
        <v>104</v>
      </c>
      <c r="B105" t="s">
        <v>248</v>
      </c>
      <c r="C105" t="s">
        <v>266</v>
      </c>
      <c r="D105" t="s">
        <v>267</v>
      </c>
      <c r="E105">
        <v>1</v>
      </c>
      <c r="F105" s="5">
        <f>VLOOKUP($A105,METHOD!$C$2:$AA$91,24,FALSE)</f>
        <v>0.4</v>
      </c>
      <c r="G105" s="7">
        <f t="shared" si="4"/>
        <v>1.4999999999999998</v>
      </c>
      <c r="H105">
        <v>90</v>
      </c>
      <c r="I105" s="9">
        <f t="shared" si="5"/>
        <v>0.45</v>
      </c>
      <c r="J105" t="s">
        <v>160</v>
      </c>
      <c r="K105">
        <v>0</v>
      </c>
      <c r="L105">
        <v>0</v>
      </c>
      <c r="M105">
        <v>3</v>
      </c>
      <c r="N105">
        <v>30</v>
      </c>
      <c r="O105">
        <v>30</v>
      </c>
      <c r="P105">
        <v>40</v>
      </c>
      <c r="Q105">
        <v>0</v>
      </c>
      <c r="T105">
        <v>0</v>
      </c>
      <c r="W105">
        <v>0</v>
      </c>
      <c r="Y105">
        <v>0</v>
      </c>
      <c r="Z105">
        <v>24</v>
      </c>
      <c r="AA105">
        <v>0</v>
      </c>
      <c r="AB105" t="s">
        <v>161</v>
      </c>
    </row>
    <row r="106" spans="1:28" x14ac:dyDescent="0.25">
      <c r="A106" s="3">
        <f t="shared" si="3"/>
        <v>105</v>
      </c>
      <c r="B106" t="s">
        <v>248</v>
      </c>
      <c r="C106" t="s">
        <v>268</v>
      </c>
      <c r="D106" t="s">
        <v>269</v>
      </c>
      <c r="E106">
        <v>1</v>
      </c>
      <c r="F106" s="5">
        <f>VLOOKUP($A106,METHOD!$C$2:$AA$91,24,FALSE)</f>
        <v>2</v>
      </c>
      <c r="G106" s="7">
        <f t="shared" si="4"/>
        <v>-0.5</v>
      </c>
      <c r="H106">
        <v>30</v>
      </c>
      <c r="I106" s="9">
        <f t="shared" si="5"/>
        <v>0.15</v>
      </c>
      <c r="J106" t="s">
        <v>160</v>
      </c>
      <c r="K106">
        <v>0</v>
      </c>
      <c r="L106">
        <v>0</v>
      </c>
      <c r="M106">
        <v>3</v>
      </c>
      <c r="N106">
        <v>30</v>
      </c>
      <c r="O106">
        <v>30</v>
      </c>
      <c r="P106">
        <v>40</v>
      </c>
      <c r="T106">
        <v>2</v>
      </c>
      <c r="W106">
        <v>0</v>
      </c>
      <c r="Y106">
        <v>0</v>
      </c>
      <c r="Z106">
        <v>24</v>
      </c>
      <c r="AA106">
        <v>0</v>
      </c>
      <c r="AB106" t="s">
        <v>161</v>
      </c>
    </row>
    <row r="107" spans="1:28" x14ac:dyDescent="0.25">
      <c r="A107" s="3">
        <f t="shared" si="3"/>
        <v>106</v>
      </c>
      <c r="B107" t="s">
        <v>248</v>
      </c>
      <c r="C107" t="s">
        <v>270</v>
      </c>
      <c r="D107" t="s">
        <v>271</v>
      </c>
      <c r="E107">
        <v>1</v>
      </c>
      <c r="F107" s="5">
        <f>VLOOKUP($A107,METHOD!$C$2:$AA$91,24,FALSE)</f>
        <v>0.2</v>
      </c>
      <c r="G107" s="7">
        <f t="shared" si="4"/>
        <v>4</v>
      </c>
      <c r="H107">
        <v>90</v>
      </c>
      <c r="I107" s="9">
        <f t="shared" si="5"/>
        <v>0.45</v>
      </c>
      <c r="J107" t="s">
        <v>160</v>
      </c>
      <c r="K107">
        <v>0</v>
      </c>
      <c r="L107">
        <v>0</v>
      </c>
      <c r="M107">
        <v>3</v>
      </c>
      <c r="N107">
        <v>30</v>
      </c>
      <c r="O107">
        <v>30</v>
      </c>
      <c r="P107">
        <v>40</v>
      </c>
      <c r="Q107">
        <v>0</v>
      </c>
      <c r="T107">
        <v>0</v>
      </c>
      <c r="W107">
        <v>0</v>
      </c>
      <c r="Y107">
        <v>0</v>
      </c>
      <c r="Z107">
        <v>24</v>
      </c>
      <c r="AA107">
        <v>0</v>
      </c>
      <c r="AB107" t="s">
        <v>161</v>
      </c>
    </row>
    <row r="108" spans="1:28" x14ac:dyDescent="0.25">
      <c r="A108" s="3">
        <f t="shared" si="3"/>
        <v>107</v>
      </c>
      <c r="B108" t="s">
        <v>248</v>
      </c>
      <c r="C108" t="s">
        <v>272</v>
      </c>
      <c r="D108" t="s">
        <v>273</v>
      </c>
      <c r="E108">
        <v>1</v>
      </c>
      <c r="F108" s="5">
        <f>VLOOKUP($A108,METHOD!$C$2:$AA$91,24,FALSE)</f>
        <v>0.66666666666666663</v>
      </c>
      <c r="G108" s="7">
        <f t="shared" si="4"/>
        <v>0.50000000000000011</v>
      </c>
      <c r="H108">
        <v>90</v>
      </c>
      <c r="I108" s="9">
        <f t="shared" si="5"/>
        <v>0.45</v>
      </c>
      <c r="J108" t="s">
        <v>160</v>
      </c>
      <c r="K108">
        <v>0</v>
      </c>
      <c r="L108">
        <v>0</v>
      </c>
      <c r="M108">
        <v>3</v>
      </c>
      <c r="N108">
        <v>30</v>
      </c>
      <c r="O108">
        <v>30</v>
      </c>
      <c r="P108">
        <v>40</v>
      </c>
      <c r="Q108">
        <v>0</v>
      </c>
      <c r="T108">
        <v>0</v>
      </c>
      <c r="W108">
        <v>0</v>
      </c>
      <c r="Y108">
        <v>0</v>
      </c>
      <c r="Z108">
        <v>24</v>
      </c>
      <c r="AA108">
        <v>0</v>
      </c>
      <c r="AB108" t="s">
        <v>161</v>
      </c>
    </row>
    <row r="109" spans="1:28" x14ac:dyDescent="0.25">
      <c r="A109" s="3">
        <f t="shared" si="3"/>
        <v>108</v>
      </c>
      <c r="B109" t="s">
        <v>248</v>
      </c>
      <c r="C109" t="s">
        <v>274</v>
      </c>
      <c r="D109" t="s">
        <v>275</v>
      </c>
      <c r="E109">
        <v>1</v>
      </c>
      <c r="F109" s="5">
        <f>VLOOKUP($A109,METHOD!$C$2:$AA$91,24,FALSE)</f>
        <v>8</v>
      </c>
      <c r="G109" s="7">
        <f t="shared" si="4"/>
        <v>-0.875</v>
      </c>
      <c r="H109">
        <v>30</v>
      </c>
      <c r="I109" s="9">
        <f t="shared" si="5"/>
        <v>0.15</v>
      </c>
      <c r="J109" t="s">
        <v>160</v>
      </c>
      <c r="K109">
        <v>0</v>
      </c>
      <c r="L109">
        <v>0</v>
      </c>
      <c r="M109">
        <v>3</v>
      </c>
      <c r="N109">
        <v>30</v>
      </c>
      <c r="O109">
        <v>30</v>
      </c>
      <c r="P109">
        <v>40</v>
      </c>
      <c r="T109">
        <v>2</v>
      </c>
      <c r="W109">
        <v>0</v>
      </c>
      <c r="Y109">
        <v>0</v>
      </c>
      <c r="Z109">
        <v>24</v>
      </c>
      <c r="AA109">
        <v>0</v>
      </c>
      <c r="AB109" t="s">
        <v>161</v>
      </c>
    </row>
    <row r="110" spans="1:28" x14ac:dyDescent="0.25">
      <c r="A110" s="3">
        <f t="shared" si="3"/>
        <v>109</v>
      </c>
      <c r="B110" t="s">
        <v>248</v>
      </c>
      <c r="C110" t="s">
        <v>276</v>
      </c>
      <c r="D110" t="s">
        <v>277</v>
      </c>
      <c r="E110">
        <v>1</v>
      </c>
      <c r="F110" s="5">
        <f>VLOOKUP($A110,METHOD!$C$2:$AA$91,24,FALSE)</f>
        <v>0.30000000000000004</v>
      </c>
      <c r="G110" s="7">
        <f t="shared" si="4"/>
        <v>2.333333333333333</v>
      </c>
      <c r="H110">
        <v>30</v>
      </c>
      <c r="I110" s="9">
        <f t="shared" si="5"/>
        <v>0.15</v>
      </c>
      <c r="J110" t="s">
        <v>160</v>
      </c>
      <c r="K110">
        <v>0</v>
      </c>
      <c r="L110">
        <v>0</v>
      </c>
      <c r="M110">
        <v>3</v>
      </c>
      <c r="N110">
        <v>30</v>
      </c>
      <c r="O110">
        <v>30</v>
      </c>
      <c r="P110">
        <v>40</v>
      </c>
      <c r="Q110">
        <v>0</v>
      </c>
      <c r="T110">
        <v>0</v>
      </c>
      <c r="W110">
        <v>0</v>
      </c>
      <c r="Y110">
        <v>0</v>
      </c>
      <c r="Z110">
        <v>24</v>
      </c>
      <c r="AA110">
        <v>0</v>
      </c>
      <c r="AB110" t="s">
        <v>161</v>
      </c>
    </row>
    <row r="111" spans="1:28" x14ac:dyDescent="0.25">
      <c r="A111" s="3">
        <f t="shared" si="3"/>
        <v>110</v>
      </c>
      <c r="B111" t="s">
        <v>248</v>
      </c>
      <c r="C111" t="s">
        <v>278</v>
      </c>
      <c r="D111" t="s">
        <v>279</v>
      </c>
      <c r="E111">
        <v>1</v>
      </c>
      <c r="F111" s="5">
        <f>VLOOKUP($A111,METHOD!$C$2:$AA$91,24,FALSE)</f>
        <v>0.45000000000000007</v>
      </c>
      <c r="G111" s="7">
        <f t="shared" si="4"/>
        <v>1.2222222222222219</v>
      </c>
      <c r="H111">
        <v>100</v>
      </c>
      <c r="I111" s="9">
        <f t="shared" si="5"/>
        <v>0.5</v>
      </c>
      <c r="J111" t="s">
        <v>160</v>
      </c>
      <c r="K111">
        <v>0</v>
      </c>
      <c r="L111">
        <v>0</v>
      </c>
      <c r="M111">
        <v>3</v>
      </c>
      <c r="N111">
        <v>30</v>
      </c>
      <c r="O111">
        <v>30</v>
      </c>
      <c r="P111">
        <v>40</v>
      </c>
      <c r="Q111">
        <v>0</v>
      </c>
      <c r="T111">
        <v>3</v>
      </c>
      <c r="W111">
        <v>0</v>
      </c>
      <c r="Y111">
        <v>0</v>
      </c>
      <c r="Z111">
        <v>24</v>
      </c>
      <c r="AA111">
        <v>0</v>
      </c>
      <c r="AB111" t="s">
        <v>161</v>
      </c>
    </row>
    <row r="112" spans="1:28" x14ac:dyDescent="0.25">
      <c r="A112" s="3">
        <f t="shared" si="3"/>
        <v>111</v>
      </c>
      <c r="B112" t="s">
        <v>248</v>
      </c>
      <c r="C112" t="s">
        <v>280</v>
      </c>
      <c r="D112" t="s">
        <v>281</v>
      </c>
      <c r="E112">
        <v>10</v>
      </c>
      <c r="F112" s="5">
        <f>VLOOKUP($A112,METHOD!$C$2:$AA$91,24,FALSE)</f>
        <v>20</v>
      </c>
      <c r="G112" s="7">
        <f t="shared" si="4"/>
        <v>-0.5</v>
      </c>
      <c r="H112">
        <v>60</v>
      </c>
      <c r="I112" s="9">
        <f t="shared" si="5"/>
        <v>3</v>
      </c>
      <c r="J112" t="s">
        <v>160</v>
      </c>
      <c r="K112">
        <v>0</v>
      </c>
      <c r="L112">
        <v>0</v>
      </c>
      <c r="M112">
        <v>3</v>
      </c>
      <c r="N112">
        <v>30</v>
      </c>
      <c r="O112">
        <v>30</v>
      </c>
      <c r="P112">
        <v>40</v>
      </c>
      <c r="Q112">
        <v>0</v>
      </c>
      <c r="T112">
        <v>6</v>
      </c>
      <c r="W112">
        <v>0</v>
      </c>
      <c r="Y112">
        <v>0</v>
      </c>
      <c r="Z112">
        <v>24</v>
      </c>
      <c r="AA112">
        <v>0</v>
      </c>
      <c r="AB112" t="s">
        <v>161</v>
      </c>
    </row>
    <row r="113" spans="1:28" x14ac:dyDescent="0.25">
      <c r="A113" s="3">
        <f t="shared" si="3"/>
        <v>112</v>
      </c>
      <c r="B113" t="s">
        <v>248</v>
      </c>
      <c r="C113" t="s">
        <v>282</v>
      </c>
      <c r="D113" t="s">
        <v>283</v>
      </c>
      <c r="E113">
        <v>1</v>
      </c>
      <c r="F113" s="5">
        <f>VLOOKUP($A113,METHOD!$C$2:$AA$91,24,FALSE)</f>
        <v>10</v>
      </c>
      <c r="G113" s="7">
        <f t="shared" si="4"/>
        <v>-0.9</v>
      </c>
      <c r="H113">
        <v>30</v>
      </c>
      <c r="I113" s="9">
        <f t="shared" si="5"/>
        <v>0.15</v>
      </c>
      <c r="K113">
        <v>0</v>
      </c>
      <c r="L113">
        <v>1</v>
      </c>
      <c r="M113">
        <v>7</v>
      </c>
      <c r="N113">
        <v>35</v>
      </c>
      <c r="O113">
        <v>35</v>
      </c>
      <c r="P113">
        <v>30</v>
      </c>
      <c r="Q113">
        <v>0</v>
      </c>
      <c r="W113">
        <v>0</v>
      </c>
      <c r="Y113">
        <v>0</v>
      </c>
      <c r="Z113">
        <v>24</v>
      </c>
      <c r="AA113">
        <v>0</v>
      </c>
    </row>
    <row r="114" spans="1:28" x14ac:dyDescent="0.25">
      <c r="A114" s="3">
        <f t="shared" si="3"/>
        <v>113</v>
      </c>
      <c r="B114" t="s">
        <v>248</v>
      </c>
      <c r="C114" t="s">
        <v>284</v>
      </c>
      <c r="D114" t="s">
        <v>285</v>
      </c>
      <c r="E114">
        <v>1000</v>
      </c>
      <c r="F114" s="5">
        <f>VLOOKUP($A114,METHOD!$C$2:$AA$91,24,FALSE)</f>
        <v>40</v>
      </c>
      <c r="G114" s="7">
        <f t="shared" si="4"/>
        <v>24</v>
      </c>
      <c r="H114">
        <v>40</v>
      </c>
      <c r="I114" s="9">
        <f t="shared" si="5"/>
        <v>200</v>
      </c>
      <c r="K114">
        <v>0</v>
      </c>
      <c r="L114">
        <v>0</v>
      </c>
      <c r="M114">
        <v>3</v>
      </c>
      <c r="N114">
        <v>30</v>
      </c>
      <c r="O114">
        <v>30</v>
      </c>
      <c r="P114">
        <v>40</v>
      </c>
      <c r="Q114">
        <v>0</v>
      </c>
      <c r="T114">
        <v>5</v>
      </c>
      <c r="W114">
        <v>0</v>
      </c>
      <c r="Y114">
        <v>0</v>
      </c>
      <c r="Z114">
        <v>24</v>
      </c>
      <c r="AA114">
        <v>0</v>
      </c>
    </row>
    <row r="115" spans="1:28" x14ac:dyDescent="0.25">
      <c r="A115" s="3">
        <f t="shared" si="3"/>
        <v>114</v>
      </c>
      <c r="B115" t="s">
        <v>286</v>
      </c>
      <c r="C115" t="s">
        <v>287</v>
      </c>
      <c r="D115" t="s">
        <v>288</v>
      </c>
      <c r="E115">
        <v>1.5</v>
      </c>
      <c r="F115" s="5">
        <f>VLOOKUP($A115,METHOD!$C$2:$AA$91,24,FALSE)</f>
        <v>0.2</v>
      </c>
      <c r="G115" s="7">
        <f t="shared" si="4"/>
        <v>6.5</v>
      </c>
      <c r="H115">
        <v>20</v>
      </c>
      <c r="I115" s="9">
        <f t="shared" si="5"/>
        <v>0.15000000000000002</v>
      </c>
      <c r="K115">
        <v>12</v>
      </c>
      <c r="L115">
        <v>1</v>
      </c>
      <c r="M115">
        <v>5</v>
      </c>
      <c r="N115">
        <v>30</v>
      </c>
      <c r="O115">
        <v>35</v>
      </c>
      <c r="P115">
        <v>35</v>
      </c>
      <c r="Q115">
        <v>0</v>
      </c>
      <c r="W115">
        <v>0</v>
      </c>
      <c r="Y115">
        <v>0</v>
      </c>
      <c r="Z115">
        <v>25</v>
      </c>
      <c r="AA115">
        <v>18</v>
      </c>
    </row>
    <row r="116" spans="1:28" x14ac:dyDescent="0.25">
      <c r="A116" s="3">
        <f t="shared" si="3"/>
        <v>115</v>
      </c>
      <c r="B116" t="s">
        <v>286</v>
      </c>
      <c r="C116" t="s">
        <v>289</v>
      </c>
      <c r="D116" t="s">
        <v>290</v>
      </c>
      <c r="E116">
        <v>4</v>
      </c>
      <c r="F116" s="5">
        <f>VLOOKUP($A116,METHOD!$C$2:$AA$91,24,FALSE)</f>
        <v>0.55000000000000004</v>
      </c>
      <c r="G116" s="7">
        <f t="shared" si="4"/>
        <v>6.2727272727272725</v>
      </c>
      <c r="H116">
        <v>30</v>
      </c>
      <c r="I116" s="9">
        <f t="shared" si="5"/>
        <v>0.6</v>
      </c>
      <c r="K116">
        <v>4.5</v>
      </c>
      <c r="L116">
        <v>1</v>
      </c>
      <c r="M116">
        <v>5</v>
      </c>
      <c r="N116">
        <v>30</v>
      </c>
      <c r="O116">
        <v>35</v>
      </c>
      <c r="P116">
        <v>35</v>
      </c>
      <c r="Q116">
        <v>0</v>
      </c>
      <c r="W116">
        <v>0</v>
      </c>
      <c r="Y116">
        <v>0</v>
      </c>
      <c r="Z116">
        <v>25</v>
      </c>
      <c r="AA116">
        <v>18</v>
      </c>
    </row>
    <row r="117" spans="1:28" x14ac:dyDescent="0.25">
      <c r="A117" s="3">
        <f t="shared" si="3"/>
        <v>116</v>
      </c>
      <c r="B117" t="s">
        <v>286</v>
      </c>
      <c r="C117" t="s">
        <v>291</v>
      </c>
      <c r="D117" t="s">
        <v>292</v>
      </c>
      <c r="E117">
        <v>1</v>
      </c>
      <c r="F117" s="5">
        <f>VLOOKUP($A117,METHOD!$C$2:$AA$91,24,FALSE)</f>
        <v>0.2</v>
      </c>
      <c r="G117" s="7">
        <f t="shared" si="4"/>
        <v>4</v>
      </c>
      <c r="H117">
        <v>20</v>
      </c>
      <c r="I117" s="9">
        <f t="shared" si="5"/>
        <v>0.1</v>
      </c>
      <c r="K117">
        <v>13</v>
      </c>
      <c r="L117">
        <v>1</v>
      </c>
      <c r="M117">
        <v>5</v>
      </c>
      <c r="N117">
        <v>30</v>
      </c>
      <c r="O117">
        <v>35</v>
      </c>
      <c r="P117">
        <v>35</v>
      </c>
      <c r="Q117">
        <v>0</v>
      </c>
      <c r="W117">
        <v>0</v>
      </c>
      <c r="Y117">
        <v>0</v>
      </c>
      <c r="Z117">
        <v>25</v>
      </c>
      <c r="AA117">
        <v>13</v>
      </c>
    </row>
    <row r="118" spans="1:28" x14ac:dyDescent="0.25">
      <c r="A118" s="3">
        <f t="shared" si="3"/>
        <v>117</v>
      </c>
      <c r="B118" t="s">
        <v>286</v>
      </c>
      <c r="C118" t="s">
        <v>293</v>
      </c>
      <c r="D118" t="s">
        <v>294</v>
      </c>
      <c r="E118">
        <v>1</v>
      </c>
      <c r="F118" s="5">
        <f>VLOOKUP($A118,METHOD!$C$2:$AA$91,24,FALSE)</f>
        <v>0.1</v>
      </c>
      <c r="G118" s="7">
        <f t="shared" si="4"/>
        <v>9</v>
      </c>
      <c r="H118">
        <v>30</v>
      </c>
      <c r="I118" s="9">
        <f t="shared" si="5"/>
        <v>0.15</v>
      </c>
      <c r="K118">
        <v>18</v>
      </c>
      <c r="L118">
        <v>1</v>
      </c>
      <c r="M118">
        <v>4</v>
      </c>
      <c r="N118">
        <v>30</v>
      </c>
      <c r="O118">
        <v>35</v>
      </c>
      <c r="P118">
        <v>35</v>
      </c>
      <c r="Q118">
        <v>0</v>
      </c>
      <c r="W118">
        <v>0</v>
      </c>
      <c r="Y118">
        <v>0</v>
      </c>
      <c r="Z118">
        <v>25</v>
      </c>
      <c r="AA118">
        <v>18</v>
      </c>
    </row>
    <row r="119" spans="1:28" x14ac:dyDescent="0.25">
      <c r="A119" s="3">
        <f t="shared" si="3"/>
        <v>118</v>
      </c>
      <c r="B119" t="s">
        <v>295</v>
      </c>
      <c r="C119" t="s">
        <v>296</v>
      </c>
      <c r="D119" t="s">
        <v>297</v>
      </c>
      <c r="E119">
        <v>40</v>
      </c>
      <c r="F119" s="5">
        <f>VLOOKUP($A119,METHOD!$C$2:$AA$91,24,FALSE)</f>
        <v>0.33333333333333331</v>
      </c>
      <c r="G119" s="7">
        <f t="shared" si="4"/>
        <v>119</v>
      </c>
      <c r="H119">
        <v>20</v>
      </c>
      <c r="I119" s="9">
        <f t="shared" si="5"/>
        <v>4</v>
      </c>
      <c r="K119">
        <v>0.3</v>
      </c>
      <c r="L119">
        <v>3</v>
      </c>
      <c r="M119">
        <v>4</v>
      </c>
      <c r="N119">
        <v>35</v>
      </c>
      <c r="O119">
        <v>30</v>
      </c>
      <c r="P119">
        <v>35</v>
      </c>
      <c r="Q119">
        <v>0</v>
      </c>
      <c r="W119">
        <v>0</v>
      </c>
      <c r="Y119">
        <v>0</v>
      </c>
      <c r="Z119">
        <v>26</v>
      </c>
      <c r="AA119">
        <v>12</v>
      </c>
    </row>
    <row r="120" spans="1:28" x14ac:dyDescent="0.25">
      <c r="A120" s="3">
        <f t="shared" si="3"/>
        <v>119</v>
      </c>
      <c r="B120" t="s">
        <v>295</v>
      </c>
      <c r="C120" t="s">
        <v>298</v>
      </c>
      <c r="D120" t="s">
        <v>299</v>
      </c>
      <c r="E120">
        <v>200</v>
      </c>
      <c r="F120" s="5">
        <f>VLOOKUP($A120,METHOD!$C$2:$AA$91,24,FALSE)</f>
        <v>1.2</v>
      </c>
      <c r="G120" s="7">
        <f t="shared" si="4"/>
        <v>165.66666666666669</v>
      </c>
      <c r="H120">
        <v>20</v>
      </c>
      <c r="I120" s="9">
        <f t="shared" si="5"/>
        <v>20</v>
      </c>
      <c r="K120">
        <v>7.0000000000000007E-2</v>
      </c>
      <c r="L120">
        <v>8</v>
      </c>
      <c r="M120">
        <v>2</v>
      </c>
      <c r="N120">
        <v>30</v>
      </c>
      <c r="O120">
        <v>40</v>
      </c>
      <c r="P120">
        <v>30</v>
      </c>
      <c r="Q120">
        <v>0</v>
      </c>
      <c r="W120">
        <v>0</v>
      </c>
      <c r="Y120">
        <v>0</v>
      </c>
      <c r="Z120">
        <v>26</v>
      </c>
      <c r="AA120">
        <v>14</v>
      </c>
    </row>
    <row r="121" spans="1:28" x14ac:dyDescent="0.25">
      <c r="A121" s="3">
        <f t="shared" si="3"/>
        <v>120</v>
      </c>
      <c r="B121" t="s">
        <v>295</v>
      </c>
      <c r="C121" t="s">
        <v>300</v>
      </c>
      <c r="D121" t="s">
        <v>301</v>
      </c>
      <c r="E121">
        <v>100</v>
      </c>
      <c r="F121" s="5">
        <f>VLOOKUP($A121,METHOD!$C$2:$AA$91,24,FALSE)</f>
        <v>11</v>
      </c>
      <c r="G121" s="7">
        <f t="shared" si="4"/>
        <v>8.0909090909090917</v>
      </c>
      <c r="H121">
        <v>20</v>
      </c>
      <c r="I121" s="9">
        <f t="shared" si="5"/>
        <v>10</v>
      </c>
      <c r="J121" t="s">
        <v>29</v>
      </c>
      <c r="K121">
        <v>0.12</v>
      </c>
      <c r="L121">
        <v>5</v>
      </c>
      <c r="M121">
        <v>2</v>
      </c>
      <c r="N121">
        <v>35</v>
      </c>
      <c r="O121">
        <v>35</v>
      </c>
      <c r="P121">
        <v>30</v>
      </c>
      <c r="Q121">
        <v>0</v>
      </c>
      <c r="R121">
        <v>1990</v>
      </c>
      <c r="S121">
        <v>5</v>
      </c>
      <c r="W121">
        <v>0</v>
      </c>
      <c r="Y121">
        <v>0</v>
      </c>
      <c r="Z121">
        <v>26</v>
      </c>
      <c r="AA121">
        <v>12</v>
      </c>
    </row>
    <row r="122" spans="1:28" x14ac:dyDescent="0.25">
      <c r="A122" s="3">
        <f t="shared" si="3"/>
        <v>121</v>
      </c>
      <c r="B122" t="s">
        <v>220</v>
      </c>
      <c r="C122" t="s">
        <v>302</v>
      </c>
      <c r="D122" t="s">
        <v>303</v>
      </c>
      <c r="E122">
        <v>4</v>
      </c>
      <c r="F122" s="5">
        <f>VLOOKUP($A122,METHOD!$C$2:$AA$91,24,FALSE)</f>
        <v>4.8000000000000001E-2</v>
      </c>
      <c r="G122" s="7">
        <f t="shared" si="4"/>
        <v>82.333333333333329</v>
      </c>
      <c r="H122">
        <v>10</v>
      </c>
      <c r="I122" s="9">
        <f t="shared" si="5"/>
        <v>0.2</v>
      </c>
      <c r="J122" t="s">
        <v>304</v>
      </c>
      <c r="K122">
        <v>8</v>
      </c>
      <c r="L122">
        <v>5</v>
      </c>
      <c r="M122">
        <v>4</v>
      </c>
      <c r="N122">
        <v>25</v>
      </c>
      <c r="O122">
        <v>15</v>
      </c>
      <c r="P122">
        <v>60</v>
      </c>
      <c r="Q122">
        <v>0</v>
      </c>
      <c r="W122">
        <v>0</v>
      </c>
      <c r="Y122">
        <v>0</v>
      </c>
      <c r="Z122">
        <v>27</v>
      </c>
      <c r="AA122">
        <v>32</v>
      </c>
      <c r="AB122" t="s">
        <v>305</v>
      </c>
    </row>
    <row r="123" spans="1:28" x14ac:dyDescent="0.25">
      <c r="A123" s="3">
        <f t="shared" si="3"/>
        <v>122</v>
      </c>
      <c r="B123" t="s">
        <v>220</v>
      </c>
      <c r="C123" t="s">
        <v>306</v>
      </c>
      <c r="D123" t="s">
        <v>307</v>
      </c>
      <c r="E123">
        <v>200</v>
      </c>
      <c r="F123" s="5">
        <f>VLOOKUP($A123,METHOD!$C$2:$AA$91,24,FALSE)</f>
        <v>3.8</v>
      </c>
      <c r="G123" s="7">
        <f t="shared" si="4"/>
        <v>51.631578947368418</v>
      </c>
      <c r="H123">
        <v>20</v>
      </c>
      <c r="I123" s="9">
        <f t="shared" si="5"/>
        <v>20</v>
      </c>
      <c r="J123" t="s">
        <v>308</v>
      </c>
      <c r="K123">
        <v>0.06</v>
      </c>
      <c r="L123">
        <v>9</v>
      </c>
      <c r="M123">
        <v>2</v>
      </c>
      <c r="N123">
        <v>25</v>
      </c>
      <c r="O123">
        <v>40</v>
      </c>
      <c r="P123">
        <v>35</v>
      </c>
      <c r="Q123">
        <v>0</v>
      </c>
      <c r="W123">
        <v>0</v>
      </c>
      <c r="Y123">
        <v>0</v>
      </c>
      <c r="Z123">
        <v>27</v>
      </c>
      <c r="AA123">
        <v>12</v>
      </c>
      <c r="AB123" t="s">
        <v>309</v>
      </c>
    </row>
    <row r="124" spans="1:28" x14ac:dyDescent="0.25">
      <c r="A124" s="3">
        <f t="shared" si="3"/>
        <v>123</v>
      </c>
      <c r="B124" t="s">
        <v>310</v>
      </c>
      <c r="C124" t="s">
        <v>311</v>
      </c>
      <c r="D124" t="s">
        <v>312</v>
      </c>
      <c r="E124">
        <v>100</v>
      </c>
      <c r="F124" s="5">
        <f>VLOOKUP($A124,METHOD!$C$2:$AA$91,24,FALSE)</f>
        <v>2.2999999999999998</v>
      </c>
      <c r="G124" s="7">
        <f t="shared" si="4"/>
        <v>42.478260869565219</v>
      </c>
      <c r="H124">
        <v>10</v>
      </c>
      <c r="I124" s="9">
        <f t="shared" si="5"/>
        <v>5</v>
      </c>
      <c r="K124">
        <v>0.2</v>
      </c>
      <c r="L124">
        <v>5</v>
      </c>
      <c r="M124">
        <v>2</v>
      </c>
      <c r="N124">
        <v>35</v>
      </c>
      <c r="O124">
        <v>40</v>
      </c>
      <c r="P124">
        <v>25</v>
      </c>
      <c r="Q124">
        <v>0</v>
      </c>
      <c r="R124">
        <v>1990</v>
      </c>
      <c r="S124">
        <v>10</v>
      </c>
      <c r="W124">
        <v>0</v>
      </c>
      <c r="Y124">
        <v>0</v>
      </c>
      <c r="Z124">
        <v>28</v>
      </c>
      <c r="AA124">
        <v>20</v>
      </c>
    </row>
    <row r="125" spans="1:28" x14ac:dyDescent="0.25">
      <c r="A125" s="3">
        <f t="shared" si="3"/>
        <v>124</v>
      </c>
      <c r="B125" t="s">
        <v>310</v>
      </c>
      <c r="C125" t="s">
        <v>313</v>
      </c>
      <c r="D125" t="s">
        <v>314</v>
      </c>
      <c r="E125">
        <v>50</v>
      </c>
      <c r="F125" s="5">
        <f>VLOOKUP($A125,METHOD!$C$2:$AA$91,24,FALSE)</f>
        <v>2.125</v>
      </c>
      <c r="G125" s="7">
        <f t="shared" si="4"/>
        <v>22.529411764705884</v>
      </c>
      <c r="H125">
        <v>20</v>
      </c>
      <c r="I125" s="9">
        <f t="shared" si="5"/>
        <v>5</v>
      </c>
      <c r="K125">
        <v>0.2</v>
      </c>
      <c r="L125">
        <v>4</v>
      </c>
      <c r="M125">
        <v>2</v>
      </c>
      <c r="N125">
        <v>35</v>
      </c>
      <c r="O125">
        <v>40</v>
      </c>
      <c r="P125">
        <v>25</v>
      </c>
      <c r="Q125">
        <v>0</v>
      </c>
      <c r="W125">
        <v>0</v>
      </c>
      <c r="Y125">
        <v>0</v>
      </c>
      <c r="Z125">
        <v>28</v>
      </c>
      <c r="AA125">
        <v>10</v>
      </c>
    </row>
    <row r="126" spans="1:28" x14ac:dyDescent="0.25">
      <c r="A126" s="3">
        <f t="shared" si="3"/>
        <v>125</v>
      </c>
      <c r="B126" t="s">
        <v>310</v>
      </c>
      <c r="C126" t="s">
        <v>315</v>
      </c>
      <c r="D126" t="s">
        <v>316</v>
      </c>
      <c r="E126">
        <v>30</v>
      </c>
      <c r="F126" s="5">
        <f>VLOOKUP($A126,METHOD!$C$2:$AA$91,24,FALSE)</f>
        <v>4.0999999999999996</v>
      </c>
      <c r="G126" s="7">
        <f t="shared" si="4"/>
        <v>6.3170731707317076</v>
      </c>
      <c r="H126">
        <v>15</v>
      </c>
      <c r="I126" s="9">
        <f t="shared" si="5"/>
        <v>2.25</v>
      </c>
      <c r="K126">
        <v>0.5</v>
      </c>
      <c r="L126">
        <v>3</v>
      </c>
      <c r="M126">
        <v>2</v>
      </c>
      <c r="N126">
        <v>35</v>
      </c>
      <c r="O126">
        <v>40</v>
      </c>
      <c r="P126">
        <v>25</v>
      </c>
      <c r="Q126">
        <v>0</v>
      </c>
      <c r="W126">
        <v>0</v>
      </c>
      <c r="Y126">
        <v>0</v>
      </c>
      <c r="Z126">
        <v>28</v>
      </c>
      <c r="AA126">
        <v>15</v>
      </c>
    </row>
    <row r="127" spans="1:28" x14ac:dyDescent="0.25">
      <c r="A127" s="3">
        <f t="shared" si="3"/>
        <v>126</v>
      </c>
      <c r="B127" t="s">
        <v>310</v>
      </c>
      <c r="C127" t="s">
        <v>317</v>
      </c>
      <c r="D127" t="s">
        <v>318</v>
      </c>
      <c r="E127">
        <v>300</v>
      </c>
      <c r="F127" s="5">
        <f>VLOOKUP($A127,METHOD!$C$2:$AA$91,24,FALSE)</f>
        <v>4</v>
      </c>
      <c r="G127" s="7">
        <f t="shared" si="4"/>
        <v>74</v>
      </c>
      <c r="H127">
        <v>10</v>
      </c>
      <c r="I127" s="9">
        <f t="shared" si="5"/>
        <v>15</v>
      </c>
      <c r="K127">
        <v>0.1</v>
      </c>
      <c r="L127">
        <v>6</v>
      </c>
      <c r="M127">
        <v>2</v>
      </c>
      <c r="N127">
        <v>35</v>
      </c>
      <c r="O127">
        <v>40</v>
      </c>
      <c r="P127">
        <v>25</v>
      </c>
      <c r="Q127">
        <v>0</v>
      </c>
      <c r="R127">
        <v>1990</v>
      </c>
      <c r="S127">
        <v>10</v>
      </c>
      <c r="W127">
        <v>0</v>
      </c>
      <c r="Y127">
        <v>0</v>
      </c>
      <c r="Z127">
        <v>28</v>
      </c>
      <c r="AA127">
        <v>30</v>
      </c>
    </row>
    <row r="128" spans="1:28" x14ac:dyDescent="0.25">
      <c r="A128" s="3">
        <f t="shared" si="3"/>
        <v>127</v>
      </c>
      <c r="B128" t="s">
        <v>319</v>
      </c>
      <c r="C128" t="s">
        <v>320</v>
      </c>
      <c r="D128" t="s">
        <v>321</v>
      </c>
      <c r="E128">
        <v>100</v>
      </c>
      <c r="F128" s="5">
        <f>VLOOKUP($A128,METHOD!$C$2:$AA$91,24,FALSE)</f>
        <v>0.33333333333333331</v>
      </c>
      <c r="G128" s="7">
        <f t="shared" si="4"/>
        <v>299.00000000000006</v>
      </c>
      <c r="H128">
        <v>2</v>
      </c>
      <c r="I128" s="9">
        <f t="shared" si="5"/>
        <v>1</v>
      </c>
      <c r="K128">
        <v>0.3</v>
      </c>
      <c r="L128">
        <v>4</v>
      </c>
      <c r="M128">
        <v>4</v>
      </c>
      <c r="N128">
        <v>25</v>
      </c>
      <c r="O128">
        <v>35</v>
      </c>
      <c r="P128">
        <v>40</v>
      </c>
      <c r="Q128">
        <v>0</v>
      </c>
      <c r="W128">
        <v>0</v>
      </c>
      <c r="Y128">
        <v>0</v>
      </c>
      <c r="Z128">
        <v>30</v>
      </c>
      <c r="AA128">
        <v>30</v>
      </c>
    </row>
    <row r="129" spans="1:27" x14ac:dyDescent="0.25">
      <c r="A129" s="3">
        <f t="shared" si="3"/>
        <v>128</v>
      </c>
      <c r="B129" t="s">
        <v>319</v>
      </c>
      <c r="C129" t="s">
        <v>322</v>
      </c>
      <c r="D129" t="s">
        <v>323</v>
      </c>
      <c r="E129">
        <v>70</v>
      </c>
      <c r="F129" s="5">
        <f>VLOOKUP($A129,METHOD!$C$2:$AA$91,24,FALSE)</f>
        <v>0.5</v>
      </c>
      <c r="G129" s="7">
        <f t="shared" si="4"/>
        <v>139</v>
      </c>
      <c r="H129">
        <v>2</v>
      </c>
      <c r="I129" s="9">
        <f t="shared" si="5"/>
        <v>0.70000000000000007</v>
      </c>
      <c r="K129">
        <v>0.3</v>
      </c>
      <c r="L129">
        <v>3</v>
      </c>
      <c r="M129">
        <v>4</v>
      </c>
      <c r="N129">
        <v>30</v>
      </c>
      <c r="O129">
        <v>35</v>
      </c>
      <c r="P129">
        <v>35</v>
      </c>
      <c r="Q129">
        <v>0</v>
      </c>
      <c r="W129">
        <v>0</v>
      </c>
      <c r="Y129">
        <v>0</v>
      </c>
      <c r="Z129">
        <v>30</v>
      </c>
      <c r="AA129">
        <v>21</v>
      </c>
    </row>
  </sheetData>
  <conditionalFormatting sqref="E1:E1048576">
    <cfRule type="expression" dxfId="13" priority="8">
      <formula>$E1&lt;$F1</formula>
    </cfRule>
  </conditionalFormatting>
  <conditionalFormatting sqref="F1:G1048576">
    <cfRule type="expression" dxfId="12" priority="7">
      <formula>ISNA(F1)</formula>
    </cfRule>
  </conditionalFormatting>
  <conditionalFormatting sqref="G1:G1048576">
    <cfRule type="expression" dxfId="11" priority="6">
      <formula>AND($G1&lt;=0,NOT(ISBLANK($G1)))</formula>
    </cfRule>
  </conditionalFormatting>
  <conditionalFormatting sqref="L1:M1048576">
    <cfRule type="expression" dxfId="10" priority="5">
      <formula>AND(OR(L1&lt;0,L1&gt;9),ROW()&gt;1)</formula>
    </cfRule>
  </conditionalFormatting>
  <conditionalFormatting sqref="N1:P1048576">
    <cfRule type="expression" dxfId="9" priority="4">
      <formula>AND(($N1+$O1+$P1)&lt;&gt;100,NOT(ISBLANK($A1)))</formula>
    </cfRule>
  </conditionalFormatting>
  <conditionalFormatting sqref="Y1:Y1048576 W1:W1048576">
    <cfRule type="expression" dxfId="8" priority="2">
      <formula>AND(ISNUMBER(W1), VLOOKUP(W1, $A$2:$C$128, 3, FALSE)&lt;&gt;V1)</formula>
    </cfRule>
  </conditionalFormatting>
  <pageMargins left="0.7" right="0.7" top="0.75" bottom="0.75" header="0.3" footer="0.3"/>
  <pageSetup paperSize="0" orientation="portrait" horizontalDpi="0" verticalDpi="0" copie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0584822-07B5-4137-A019-DF52AB83FA63}">
            <xm:f>AND(ISNUMBER($Z1), VLOOKUP($Z1, ITEMCLAS!$A$2:$B$31, 2, FALSE)&lt;&gt;$B1)</xm:f>
            <x14:dxf>
              <fill>
                <patternFill>
                  <bgColor rgb="FFFF0000"/>
                </patternFill>
              </fill>
            </x14:dxf>
          </x14:cfRule>
          <xm:sqref>B1:B1048576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.140625" style="3"/>
    <col min="2" max="2" width="11.5703125" bestFit="1" customWidth="1"/>
    <col min="3" max="3" width="22.85546875" bestFit="1" customWidth="1"/>
    <col min="4" max="4" width="10.7109375" bestFit="1" customWidth="1"/>
    <col min="5" max="5" width="13.28515625" style="3" bestFit="1" customWidth="1"/>
    <col min="6" max="6" width="12.28515625" style="7" bestFit="1" customWidth="1"/>
  </cols>
  <sheetData>
    <row r="1" spans="1:6" s="1" customFormat="1" x14ac:dyDescent="0.25">
      <c r="A1" s="2" t="s">
        <v>1493</v>
      </c>
      <c r="B1" s="1" t="s">
        <v>0</v>
      </c>
      <c r="C1" s="1" t="s">
        <v>2</v>
      </c>
      <c r="D1" s="1" t="s">
        <v>355</v>
      </c>
      <c r="E1" s="2" t="s">
        <v>1497</v>
      </c>
      <c r="F1" s="6" t="s">
        <v>1496</v>
      </c>
    </row>
    <row r="2" spans="1:6" x14ac:dyDescent="0.25">
      <c r="A2" s="3">
        <f>ROW()-1</f>
        <v>1</v>
      </c>
      <c r="B2" t="s">
        <v>24</v>
      </c>
      <c r="C2" t="s">
        <v>354</v>
      </c>
      <c r="D2">
        <v>3</v>
      </c>
      <c r="E2" s="3">
        <f>COUNTIF(ITEM!$B:$B, B2)</f>
        <v>3</v>
      </c>
      <c r="F2" s="7">
        <f>IF($D2=0,"",AVERAGEIF(ITEM!$B2:$B129,B2,ITEM!$G2:$G129))</f>
        <v>7.226645849596669</v>
      </c>
    </row>
    <row r="3" spans="1:6" x14ac:dyDescent="0.25">
      <c r="A3" s="3">
        <f t="shared" ref="A3:A31" si="0">ROW()-1</f>
        <v>2</v>
      </c>
      <c r="B3" t="s">
        <v>33</v>
      </c>
      <c r="C3" t="s">
        <v>353</v>
      </c>
      <c r="D3">
        <v>2</v>
      </c>
      <c r="E3" s="3">
        <f>COUNTIF(ITEM!$B:$B, B3)</f>
        <v>2</v>
      </c>
      <c r="F3" s="7">
        <f>IF($D3=0,"",AVERAGEIF(ITEM!$B3:$B130,B3,ITEM!$G3:$G130))</f>
        <v>0.82343234323432335</v>
      </c>
    </row>
    <row r="4" spans="1:6" x14ac:dyDescent="0.25">
      <c r="A4" s="3">
        <f t="shared" si="0"/>
        <v>3</v>
      </c>
      <c r="B4" t="s">
        <v>39</v>
      </c>
      <c r="C4" t="s">
        <v>352</v>
      </c>
      <c r="D4">
        <v>3</v>
      </c>
      <c r="E4" s="3">
        <f>COUNTIF(ITEM!$B:$B, B4)</f>
        <v>3</v>
      </c>
      <c r="F4" s="7">
        <f>IF($D4=0,"",AVERAGEIF(ITEM!$B4:$B131,B4,ITEM!$G4:$G131))</f>
        <v>7.8571428571428568</v>
      </c>
    </row>
    <row r="5" spans="1:6" x14ac:dyDescent="0.25">
      <c r="A5" s="3">
        <f t="shared" si="0"/>
        <v>4</v>
      </c>
      <c r="B5" t="s">
        <v>46</v>
      </c>
      <c r="C5" t="s">
        <v>351</v>
      </c>
      <c r="D5">
        <v>4</v>
      </c>
      <c r="E5" s="3">
        <f>COUNTIF(ITEM!$B:$B, B5)</f>
        <v>4</v>
      </c>
      <c r="F5" s="7">
        <f>IF($D5=0,"",AVERAGEIF(ITEM!$B5:$B132,B5,ITEM!$G5:$G132))</f>
        <v>4.1897546897546896</v>
      </c>
    </row>
    <row r="6" spans="1:6" x14ac:dyDescent="0.25">
      <c r="A6" s="3">
        <f t="shared" si="0"/>
        <v>5</v>
      </c>
      <c r="B6" t="s">
        <v>57</v>
      </c>
      <c r="C6" t="s">
        <v>350</v>
      </c>
      <c r="D6">
        <v>3</v>
      </c>
      <c r="E6" s="3">
        <f>COUNTIF(ITEM!$B:$B, B6)</f>
        <v>3</v>
      </c>
      <c r="F6" s="7">
        <f>IF($D6=0,"",AVERAGEIF(ITEM!$B6:$B133,B6,ITEM!$G6:$G133))</f>
        <v>5.2380952380952381</v>
      </c>
    </row>
    <row r="7" spans="1:6" x14ac:dyDescent="0.25">
      <c r="A7" s="3">
        <f t="shared" si="0"/>
        <v>6</v>
      </c>
      <c r="B7" t="s">
        <v>64</v>
      </c>
      <c r="C7" t="s">
        <v>349</v>
      </c>
      <c r="D7">
        <v>4</v>
      </c>
      <c r="E7" s="3">
        <f>COUNTIF(ITEM!$B:$B, B7)</f>
        <v>4</v>
      </c>
      <c r="F7" s="7">
        <f>IF($D7=0,"",AVERAGEIF(ITEM!$B7:$B134,B7,ITEM!$G7:$G134))</f>
        <v>11.540015623262825</v>
      </c>
    </row>
    <row r="8" spans="1:6" x14ac:dyDescent="0.25">
      <c r="A8" s="3">
        <f t="shared" si="0"/>
        <v>7</v>
      </c>
      <c r="B8" t="s">
        <v>72</v>
      </c>
      <c r="C8" t="s">
        <v>348</v>
      </c>
      <c r="D8">
        <v>4</v>
      </c>
      <c r="E8" s="3">
        <f>COUNTIF(ITEM!$B:$B, B8)</f>
        <v>4</v>
      </c>
      <c r="F8" s="7">
        <f>IF($D8=0,"",AVERAGEIF(ITEM!$B8:$B135,B8,ITEM!$G8:$G135))</f>
        <v>129.41666666666666</v>
      </c>
    </row>
    <row r="9" spans="1:6" x14ac:dyDescent="0.25">
      <c r="A9" s="3">
        <f t="shared" si="0"/>
        <v>8</v>
      </c>
      <c r="B9" t="s">
        <v>81</v>
      </c>
      <c r="C9" t="s">
        <v>347</v>
      </c>
      <c r="D9">
        <v>3</v>
      </c>
      <c r="E9" s="3">
        <f>COUNTIF(ITEM!$B:$B, B9)</f>
        <v>3</v>
      </c>
      <c r="F9" s="7">
        <f>IF($D9=0,"",AVERAGEIF(ITEM!$B9:$B136,B9,ITEM!$G9:$G136))</f>
        <v>1.9259259259259258</v>
      </c>
    </row>
    <row r="10" spans="1:6" x14ac:dyDescent="0.25">
      <c r="A10" s="3">
        <f t="shared" si="0"/>
        <v>9</v>
      </c>
      <c r="B10" t="s">
        <v>88</v>
      </c>
      <c r="C10" t="s">
        <v>346</v>
      </c>
      <c r="D10">
        <v>3</v>
      </c>
      <c r="E10" s="3">
        <f>COUNTIF(ITEM!$B:$B, B10)</f>
        <v>3</v>
      </c>
      <c r="F10" s="7">
        <f>IF($D10=0,"",AVERAGEIF(ITEM!$B10:$B137,B10,ITEM!$G10:$G137))</f>
        <v>47.888888888888893</v>
      </c>
    </row>
    <row r="11" spans="1:6" x14ac:dyDescent="0.25">
      <c r="A11" s="3">
        <f t="shared" si="0"/>
        <v>10</v>
      </c>
      <c r="B11" t="s">
        <v>95</v>
      </c>
      <c r="C11" t="s">
        <v>345</v>
      </c>
      <c r="D11">
        <v>4</v>
      </c>
      <c r="E11" s="3">
        <f>COUNTIF(ITEM!$B:$B, B11)</f>
        <v>4</v>
      </c>
      <c r="F11" s="7">
        <f>IF($D11=0,"",AVERAGEIF(ITEM!$B11:$B138,B11,ITEM!$G11:$G138))</f>
        <v>15.376657196969695</v>
      </c>
    </row>
    <row r="12" spans="1:6" x14ac:dyDescent="0.25">
      <c r="A12" s="3">
        <f t="shared" si="0"/>
        <v>11</v>
      </c>
      <c r="B12" t="s">
        <v>104</v>
      </c>
      <c r="C12" t="s">
        <v>344</v>
      </c>
      <c r="D12">
        <v>4</v>
      </c>
      <c r="E12" s="3">
        <f>COUNTIF(ITEM!$B:$B, B12)</f>
        <v>4</v>
      </c>
      <c r="F12" s="7">
        <f>IF($D12=0,"",AVERAGEIF(ITEM!$B12:$B139,B12,ITEM!$G12:$G139))</f>
        <v>99.53210678210678</v>
      </c>
    </row>
    <row r="13" spans="1:6" x14ac:dyDescent="0.25">
      <c r="A13" s="3">
        <f t="shared" si="0"/>
        <v>12</v>
      </c>
      <c r="B13" t="s">
        <v>113</v>
      </c>
      <c r="C13" t="s">
        <v>343</v>
      </c>
      <c r="D13">
        <v>4</v>
      </c>
      <c r="E13" s="3">
        <f>COUNTIF(ITEM!$B:$B, B13)</f>
        <v>4</v>
      </c>
      <c r="F13" s="7">
        <f>IF($D13=0,"",AVERAGEIF(ITEM!$B13:$B140,B13,ITEM!$G13:$G140))</f>
        <v>2.5833333333333335</v>
      </c>
    </row>
    <row r="14" spans="1:6" x14ac:dyDescent="0.25">
      <c r="A14" s="3">
        <f t="shared" si="0"/>
        <v>13</v>
      </c>
      <c r="B14" t="s">
        <v>124</v>
      </c>
      <c r="C14" t="s">
        <v>342</v>
      </c>
      <c r="D14">
        <v>4</v>
      </c>
      <c r="E14" s="3">
        <f>COUNTIF(ITEM!$B:$B, B14)</f>
        <v>4</v>
      </c>
      <c r="F14" s="7">
        <f>IF($D14=0,"",AVERAGEIF(ITEM!$B14:$B141,B14,ITEM!$G14:$G141))</f>
        <v>9.6602564102564106</v>
      </c>
    </row>
    <row r="15" spans="1:6" x14ac:dyDescent="0.25">
      <c r="A15" s="3">
        <f t="shared" si="0"/>
        <v>14</v>
      </c>
      <c r="B15" t="s">
        <v>133</v>
      </c>
      <c r="C15" t="s">
        <v>341</v>
      </c>
      <c r="D15">
        <v>3</v>
      </c>
      <c r="E15" s="3">
        <f>COUNTIF(ITEM!$B:$B, B15)</f>
        <v>3</v>
      </c>
      <c r="F15" s="7">
        <f>IF($D15=0,"",AVERAGEIF(ITEM!$B15:$B142,B15,ITEM!$G15:$G142))</f>
        <v>14.692385444743936</v>
      </c>
    </row>
    <row r="16" spans="1:6" x14ac:dyDescent="0.25">
      <c r="A16" s="3">
        <f t="shared" si="0"/>
        <v>15</v>
      </c>
      <c r="B16" t="s">
        <v>140</v>
      </c>
      <c r="C16" t="s">
        <v>340</v>
      </c>
      <c r="D16">
        <v>2</v>
      </c>
      <c r="E16" s="3">
        <f>COUNTIF(ITEM!$B:$B, B16)</f>
        <v>2</v>
      </c>
      <c r="F16" s="7">
        <f>IF($D16=0,"",AVERAGEIF(ITEM!$B16:$B143,B16,ITEM!$G16:$G143))</f>
        <v>24.833333333333332</v>
      </c>
    </row>
    <row r="17" spans="1:6" x14ac:dyDescent="0.25">
      <c r="A17" s="3">
        <f t="shared" si="0"/>
        <v>16</v>
      </c>
      <c r="B17" t="s">
        <v>145</v>
      </c>
      <c r="C17" t="s">
        <v>339</v>
      </c>
      <c r="D17">
        <v>4</v>
      </c>
      <c r="E17" s="3">
        <f>COUNTIF(ITEM!$B:$B, B17)</f>
        <v>4</v>
      </c>
      <c r="F17" s="7">
        <f>IF($D17=0,"",AVERAGEIF(ITEM!$B17:$B144,B17,ITEM!$G17:$G144))</f>
        <v>71.855191256830594</v>
      </c>
    </row>
    <row r="18" spans="1:6" x14ac:dyDescent="0.25">
      <c r="A18" s="3">
        <f t="shared" si="0"/>
        <v>17</v>
      </c>
      <c r="B18" t="s">
        <v>154</v>
      </c>
      <c r="C18" t="s">
        <v>338</v>
      </c>
      <c r="D18">
        <v>5</v>
      </c>
      <c r="E18" s="3">
        <f>COUNTIF(ITEM!$B:$B, B18)</f>
        <v>5</v>
      </c>
      <c r="F18" s="7" t="e">
        <f>IF($D18=0,"",AVERAGEIF(ITEM!$B18:$B145,B18,ITEM!$G18:$G145))</f>
        <v>#N/A</v>
      </c>
    </row>
    <row r="19" spans="1:6" x14ac:dyDescent="0.25">
      <c r="A19" s="3">
        <f t="shared" si="0"/>
        <v>18</v>
      </c>
      <c r="B19" t="s">
        <v>168</v>
      </c>
      <c r="C19" t="s">
        <v>337</v>
      </c>
      <c r="D19">
        <v>3</v>
      </c>
      <c r="E19" s="3">
        <f>COUNTIF(ITEM!$B:$B, B19)</f>
        <v>3</v>
      </c>
      <c r="F19" s="7" t="e">
        <f>IF($D19=0,"",AVERAGEIF(ITEM!$B19:$B146,B19,ITEM!$G19:$G146))</f>
        <v>#N/A</v>
      </c>
    </row>
    <row r="20" spans="1:6" x14ac:dyDescent="0.25">
      <c r="A20" s="3">
        <f t="shared" si="0"/>
        <v>19</v>
      </c>
      <c r="B20" t="s">
        <v>176</v>
      </c>
      <c r="C20" t="s">
        <v>336</v>
      </c>
      <c r="D20">
        <v>4</v>
      </c>
      <c r="E20" s="3">
        <f>COUNTIF(ITEM!$B:$B, B20)</f>
        <v>4</v>
      </c>
      <c r="F20" s="7" t="e">
        <f>IF($D20=0,"",AVERAGEIF(ITEM!$B20:$B147,B20,ITEM!$G20:$G147))</f>
        <v>#N/A</v>
      </c>
    </row>
    <row r="21" spans="1:6" x14ac:dyDescent="0.25">
      <c r="A21" s="3">
        <f t="shared" si="0"/>
        <v>20</v>
      </c>
      <c r="B21" t="s">
        <v>185</v>
      </c>
      <c r="C21" t="s">
        <v>335</v>
      </c>
      <c r="D21">
        <v>2</v>
      </c>
      <c r="E21" s="3">
        <f>COUNTIF(ITEM!$B:$B, B21)</f>
        <v>2</v>
      </c>
      <c r="F21" s="7">
        <f>IF($D21=0,"",AVERAGEIF(ITEM!$B21:$B148,B21,ITEM!$G21:$G148))</f>
        <v>28.895104895104893</v>
      </c>
    </row>
    <row r="22" spans="1:6" x14ac:dyDescent="0.25">
      <c r="A22" s="3">
        <f t="shared" si="0"/>
        <v>21</v>
      </c>
      <c r="B22" t="s">
        <v>190</v>
      </c>
      <c r="C22" t="s">
        <v>334</v>
      </c>
      <c r="D22">
        <v>4</v>
      </c>
      <c r="E22" s="3">
        <f>COUNTIF(ITEM!$B:$B, B22)</f>
        <v>4</v>
      </c>
      <c r="F22" s="7" t="e">
        <f>IF($D22=0,"",AVERAGEIF(ITEM!$B22:$B149,B22,ITEM!$G22:$G149))</f>
        <v>#N/A</v>
      </c>
    </row>
    <row r="23" spans="1:6" x14ac:dyDescent="0.25">
      <c r="A23" s="3">
        <f t="shared" si="0"/>
        <v>22</v>
      </c>
      <c r="B23" t="s">
        <v>199</v>
      </c>
      <c r="C23" t="s">
        <v>333</v>
      </c>
      <c r="D23">
        <v>12</v>
      </c>
      <c r="E23" s="3">
        <f>COUNTIF(ITEM!$B:$B, B23)</f>
        <v>12</v>
      </c>
      <c r="F23" s="7" t="e">
        <f>IF($D23=0,"",AVERAGEIF(ITEM!$B23:$B150,B23,ITEM!$G23:$G150))</f>
        <v>#N/A</v>
      </c>
    </row>
    <row r="24" spans="1:6" x14ac:dyDescent="0.25">
      <c r="A24" s="3">
        <f t="shared" si="0"/>
        <v>23</v>
      </c>
      <c r="B24" t="s">
        <v>224</v>
      </c>
      <c r="C24" t="s">
        <v>332</v>
      </c>
      <c r="D24">
        <v>10</v>
      </c>
      <c r="E24" s="3">
        <f>COUNTIF(ITEM!$B:$B, B24)</f>
        <v>10</v>
      </c>
      <c r="F24" s="7" t="e">
        <f>IF($D24=0,"",AVERAGEIF(ITEM!$B24:$B151,B24,ITEM!$G24:$G151))</f>
        <v>#N/A</v>
      </c>
    </row>
    <row r="25" spans="1:6" x14ac:dyDescent="0.25">
      <c r="A25" s="3">
        <f t="shared" si="0"/>
        <v>24</v>
      </c>
      <c r="B25" t="s">
        <v>248</v>
      </c>
      <c r="C25" t="s">
        <v>331</v>
      </c>
      <c r="D25">
        <v>19</v>
      </c>
      <c r="E25" s="3">
        <f>COUNTIF(ITEM!$B:$B, B25)</f>
        <v>19</v>
      </c>
      <c r="F25" s="7">
        <f>IF($D25=0,"",AVERAGEIF(ITEM!$B25:$B152,B25,ITEM!$G25:$G152))</f>
        <v>530.2291610436348</v>
      </c>
    </row>
    <row r="26" spans="1:6" x14ac:dyDescent="0.25">
      <c r="A26" s="3">
        <f t="shared" si="0"/>
        <v>25</v>
      </c>
      <c r="B26" t="s">
        <v>286</v>
      </c>
      <c r="C26" t="s">
        <v>330</v>
      </c>
      <c r="D26">
        <v>4</v>
      </c>
      <c r="E26" s="3">
        <f>COUNTIF(ITEM!$B:$B, B26)</f>
        <v>4</v>
      </c>
      <c r="F26" s="7">
        <f>IF($D26=0,"",AVERAGEIF(ITEM!$B26:$B153,B26,ITEM!$G26:$G153))</f>
        <v>6.4431818181818183</v>
      </c>
    </row>
    <row r="27" spans="1:6" x14ac:dyDescent="0.25">
      <c r="A27" s="3">
        <f t="shared" si="0"/>
        <v>26</v>
      </c>
      <c r="B27" t="s">
        <v>295</v>
      </c>
      <c r="C27" t="s">
        <v>329</v>
      </c>
      <c r="D27">
        <v>3</v>
      </c>
      <c r="E27" s="3">
        <f>COUNTIF(ITEM!$B:$B, B27)</f>
        <v>3</v>
      </c>
      <c r="F27" s="7">
        <f>IF($D27=0,"",AVERAGEIF(ITEM!$B27:$B154,B27,ITEM!$G27:$G154))</f>
        <v>97.585858585858588</v>
      </c>
    </row>
    <row r="28" spans="1:6" x14ac:dyDescent="0.25">
      <c r="A28" s="3">
        <f t="shared" si="0"/>
        <v>27</v>
      </c>
      <c r="B28" t="s">
        <v>220</v>
      </c>
      <c r="C28" t="s">
        <v>328</v>
      </c>
      <c r="D28">
        <v>2</v>
      </c>
      <c r="E28" s="3">
        <f>COUNTIF(ITEM!$B:$B, B28)</f>
        <v>2</v>
      </c>
      <c r="F28" s="7">
        <f>IF($D28=0,"",AVERAGEIF(ITEM!$B28:$B155,B28,ITEM!$G28:$G155))</f>
        <v>66.982456140350877</v>
      </c>
    </row>
    <row r="29" spans="1:6" x14ac:dyDescent="0.25">
      <c r="A29" s="3">
        <f t="shared" si="0"/>
        <v>28</v>
      </c>
      <c r="B29" t="s">
        <v>310</v>
      </c>
      <c r="C29" t="s">
        <v>327</v>
      </c>
      <c r="D29">
        <v>4</v>
      </c>
      <c r="E29" s="3">
        <f>COUNTIF(ITEM!$B:$B, B29)</f>
        <v>4</v>
      </c>
      <c r="F29" s="7">
        <f>IF($D29=0,"",AVERAGEIF(ITEM!$B29:$B156,B29,ITEM!$G29:$G156))</f>
        <v>36.331186451250701</v>
      </c>
    </row>
    <row r="30" spans="1:6" x14ac:dyDescent="0.25">
      <c r="A30" s="3">
        <f t="shared" si="0"/>
        <v>29</v>
      </c>
      <c r="B30" t="s">
        <v>326</v>
      </c>
      <c r="C30" t="s">
        <v>325</v>
      </c>
      <c r="D30">
        <v>0</v>
      </c>
      <c r="E30" s="3">
        <f>COUNTIF(ITEM!$B:$B, B30)</f>
        <v>0</v>
      </c>
      <c r="F30" s="7" t="str">
        <f>IF($D30=0,"",AVERAGEIF(ITEM!$B30:$B157,B30,ITEM!$G30:$G157))</f>
        <v/>
      </c>
    </row>
    <row r="31" spans="1:6" x14ac:dyDescent="0.25">
      <c r="A31" s="3">
        <f t="shared" si="0"/>
        <v>30</v>
      </c>
      <c r="B31" t="s">
        <v>319</v>
      </c>
      <c r="C31" t="s">
        <v>324</v>
      </c>
      <c r="D31">
        <v>2</v>
      </c>
      <c r="E31" s="3">
        <f>COUNTIF(ITEM!$B:$B, B31)</f>
        <v>2</v>
      </c>
      <c r="F31" s="7">
        <f>IF($D31=0,"",AVERAGEIF(ITEM!$B31:$B158,B31,ITEM!$G31:$G158))</f>
        <v>219.00000000000003</v>
      </c>
    </row>
  </sheetData>
  <conditionalFormatting sqref="F1:F1048576">
    <cfRule type="expression" dxfId="6" priority="2">
      <formula>ISNA($F1)</formula>
    </cfRule>
  </conditionalFormatting>
  <conditionalFormatting sqref="D1:D1048576">
    <cfRule type="expression" dxfId="5" priority="1">
      <formula>AND(ROW()&gt;1, D1&lt;&gt;E1)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" style="3" bestFit="1" customWidth="1"/>
    <col min="2" max="2" width="11" bestFit="1" customWidth="1"/>
    <col min="3" max="3" width="26.85546875" bestFit="1" customWidth="1"/>
    <col min="4" max="4" width="13.42578125" bestFit="1" customWidth="1"/>
    <col min="5" max="6" width="12" bestFit="1" customWidth="1"/>
    <col min="7" max="7" width="4.140625" bestFit="1" customWidth="1"/>
    <col min="8" max="8" width="10.5703125" bestFit="1" customWidth="1"/>
    <col min="9" max="9" width="11.85546875" bestFit="1" customWidth="1"/>
  </cols>
  <sheetData>
    <row r="1" spans="1:9" s="1" customFormat="1" x14ac:dyDescent="0.25">
      <c r="A1" s="2" t="s">
        <v>1493</v>
      </c>
      <c r="B1" s="1" t="s">
        <v>671</v>
      </c>
      <c r="C1" s="1" t="s">
        <v>802</v>
      </c>
      <c r="D1" s="1" t="s">
        <v>801</v>
      </c>
      <c r="E1" s="1" t="s">
        <v>624</v>
      </c>
      <c r="F1" s="1" t="s">
        <v>800</v>
      </c>
      <c r="G1" s="1" t="s">
        <v>799</v>
      </c>
      <c r="H1" s="1" t="s">
        <v>798</v>
      </c>
      <c r="I1" s="1" t="s">
        <v>797</v>
      </c>
    </row>
    <row r="2" spans="1:9" x14ac:dyDescent="0.25">
      <c r="A2" s="3">
        <f>ROW()-1</f>
        <v>1</v>
      </c>
      <c r="B2" t="s">
        <v>652</v>
      </c>
      <c r="C2" t="s">
        <v>796</v>
      </c>
      <c r="D2" t="s">
        <v>795</v>
      </c>
      <c r="E2">
        <v>100</v>
      </c>
      <c r="F2">
        <v>16</v>
      </c>
      <c r="G2">
        <v>1</v>
      </c>
      <c r="H2">
        <v>16</v>
      </c>
      <c r="I2">
        <v>1</v>
      </c>
    </row>
    <row r="3" spans="1:9" x14ac:dyDescent="0.25">
      <c r="A3" s="3">
        <f t="shared" ref="A3:A32" si="0">ROW()-1</f>
        <v>2</v>
      </c>
      <c r="B3" t="s">
        <v>651</v>
      </c>
      <c r="C3" t="s">
        <v>794</v>
      </c>
      <c r="D3" t="s">
        <v>336</v>
      </c>
      <c r="E3">
        <v>100</v>
      </c>
      <c r="F3">
        <v>16</v>
      </c>
      <c r="G3">
        <v>1</v>
      </c>
      <c r="H3">
        <v>16</v>
      </c>
      <c r="I3">
        <v>1</v>
      </c>
    </row>
    <row r="4" spans="1:9" x14ac:dyDescent="0.25">
      <c r="A4" s="3">
        <f t="shared" si="0"/>
        <v>3</v>
      </c>
      <c r="B4" t="s">
        <v>650</v>
      </c>
      <c r="C4" t="s">
        <v>793</v>
      </c>
      <c r="D4" t="s">
        <v>792</v>
      </c>
      <c r="E4">
        <v>100</v>
      </c>
      <c r="F4">
        <v>16</v>
      </c>
      <c r="G4">
        <v>1</v>
      </c>
      <c r="H4">
        <v>16</v>
      </c>
      <c r="I4">
        <v>1</v>
      </c>
    </row>
    <row r="5" spans="1:9" x14ac:dyDescent="0.25">
      <c r="A5" s="3">
        <f t="shared" si="0"/>
        <v>4</v>
      </c>
      <c r="B5" t="s">
        <v>575</v>
      </c>
      <c r="C5" t="s">
        <v>791</v>
      </c>
      <c r="D5" t="s">
        <v>791</v>
      </c>
      <c r="E5">
        <v>100</v>
      </c>
      <c r="F5">
        <v>24</v>
      </c>
      <c r="G5">
        <v>1</v>
      </c>
      <c r="H5">
        <v>24</v>
      </c>
      <c r="I5">
        <v>1</v>
      </c>
    </row>
    <row r="6" spans="1:9" x14ac:dyDescent="0.25">
      <c r="A6" s="3">
        <f t="shared" si="0"/>
        <v>5</v>
      </c>
      <c r="B6" t="s">
        <v>648</v>
      </c>
      <c r="C6" t="s">
        <v>790</v>
      </c>
      <c r="D6" t="s">
        <v>790</v>
      </c>
      <c r="E6">
        <v>50</v>
      </c>
      <c r="F6">
        <v>1</v>
      </c>
      <c r="G6">
        <v>1</v>
      </c>
      <c r="H6">
        <v>1</v>
      </c>
      <c r="I6">
        <v>1</v>
      </c>
    </row>
    <row r="7" spans="1:9" x14ac:dyDescent="0.25">
      <c r="A7" s="3">
        <f t="shared" si="0"/>
        <v>6</v>
      </c>
      <c r="B7" t="s">
        <v>646</v>
      </c>
      <c r="C7" t="s">
        <v>789</v>
      </c>
      <c r="D7" t="s">
        <v>788</v>
      </c>
      <c r="E7">
        <v>100</v>
      </c>
      <c r="F7">
        <v>6</v>
      </c>
      <c r="G7">
        <v>0</v>
      </c>
      <c r="H7">
        <v>6</v>
      </c>
      <c r="I7">
        <v>1</v>
      </c>
    </row>
    <row r="8" spans="1:9" x14ac:dyDescent="0.25">
      <c r="A8" s="3">
        <f t="shared" si="0"/>
        <v>7</v>
      </c>
      <c r="B8" t="s">
        <v>653</v>
      </c>
      <c r="C8" t="s">
        <v>787</v>
      </c>
      <c r="D8" t="s">
        <v>786</v>
      </c>
      <c r="E8">
        <v>300</v>
      </c>
      <c r="F8">
        <v>24</v>
      </c>
      <c r="G8">
        <v>0</v>
      </c>
      <c r="H8">
        <v>24</v>
      </c>
      <c r="I8">
        <v>1</v>
      </c>
    </row>
    <row r="9" spans="1:9" x14ac:dyDescent="0.25">
      <c r="A9" s="3">
        <f t="shared" si="0"/>
        <v>8</v>
      </c>
      <c r="B9" t="s">
        <v>573</v>
      </c>
      <c r="C9" t="s">
        <v>785</v>
      </c>
      <c r="D9" t="s">
        <v>785</v>
      </c>
      <c r="E9">
        <v>1000</v>
      </c>
      <c r="F9">
        <v>24</v>
      </c>
      <c r="G9">
        <v>1</v>
      </c>
      <c r="H9">
        <v>24</v>
      </c>
      <c r="I9">
        <v>1</v>
      </c>
    </row>
    <row r="10" spans="1:9" x14ac:dyDescent="0.25">
      <c r="A10" s="3">
        <f t="shared" si="0"/>
        <v>9</v>
      </c>
      <c r="B10" t="s">
        <v>236</v>
      </c>
      <c r="C10" t="s">
        <v>784</v>
      </c>
      <c r="D10" t="s">
        <v>783</v>
      </c>
      <c r="E10">
        <v>1000</v>
      </c>
      <c r="F10">
        <v>24</v>
      </c>
      <c r="G10">
        <v>0</v>
      </c>
      <c r="H10">
        <v>24</v>
      </c>
      <c r="I10">
        <v>1</v>
      </c>
    </row>
    <row r="11" spans="1:9" x14ac:dyDescent="0.25">
      <c r="A11" s="3">
        <f t="shared" si="0"/>
        <v>10</v>
      </c>
      <c r="B11" t="s">
        <v>649</v>
      </c>
      <c r="C11" t="s">
        <v>782</v>
      </c>
      <c r="D11" t="s">
        <v>781</v>
      </c>
      <c r="E11">
        <v>50</v>
      </c>
      <c r="F11">
        <v>4</v>
      </c>
      <c r="G11">
        <v>0</v>
      </c>
      <c r="H11">
        <v>4</v>
      </c>
      <c r="I11">
        <v>1</v>
      </c>
    </row>
    <row r="12" spans="1:9" x14ac:dyDescent="0.25">
      <c r="A12" s="3">
        <f t="shared" si="0"/>
        <v>11</v>
      </c>
      <c r="B12" t="s">
        <v>581</v>
      </c>
      <c r="C12" t="s">
        <v>780</v>
      </c>
      <c r="D12" t="s">
        <v>779</v>
      </c>
      <c r="E12">
        <v>500</v>
      </c>
      <c r="F12">
        <v>12</v>
      </c>
      <c r="G12">
        <v>3</v>
      </c>
      <c r="H12">
        <v>12</v>
      </c>
      <c r="I12">
        <v>1</v>
      </c>
    </row>
    <row r="13" spans="1:9" x14ac:dyDescent="0.25">
      <c r="A13" s="3">
        <f t="shared" si="0"/>
        <v>12</v>
      </c>
      <c r="B13" t="s">
        <v>647</v>
      </c>
      <c r="C13" t="s">
        <v>778</v>
      </c>
      <c r="D13" t="s">
        <v>778</v>
      </c>
      <c r="E13">
        <v>100</v>
      </c>
      <c r="F13">
        <v>8</v>
      </c>
      <c r="G13">
        <v>3</v>
      </c>
      <c r="H13">
        <v>8</v>
      </c>
      <c r="I13">
        <v>1</v>
      </c>
    </row>
    <row r="14" spans="1:9" x14ac:dyDescent="0.25">
      <c r="A14" s="3">
        <f t="shared" si="0"/>
        <v>13</v>
      </c>
      <c r="B14" t="s">
        <v>777</v>
      </c>
      <c r="C14" t="s">
        <v>776</v>
      </c>
      <c r="D14" t="s">
        <v>775</v>
      </c>
      <c r="E14">
        <v>50</v>
      </c>
      <c r="F14">
        <v>8</v>
      </c>
      <c r="G14">
        <v>0</v>
      </c>
      <c r="H14">
        <v>8</v>
      </c>
      <c r="I14">
        <v>0</v>
      </c>
    </row>
    <row r="15" spans="1:9" x14ac:dyDescent="0.25">
      <c r="A15" s="3">
        <f t="shared" si="0"/>
        <v>14</v>
      </c>
      <c r="B15" t="s">
        <v>774</v>
      </c>
      <c r="C15" t="s">
        <v>773</v>
      </c>
      <c r="D15" t="s">
        <v>772</v>
      </c>
      <c r="E15">
        <v>100</v>
      </c>
      <c r="F15">
        <v>4</v>
      </c>
      <c r="G15">
        <v>0</v>
      </c>
      <c r="H15">
        <v>4</v>
      </c>
      <c r="I15">
        <v>0</v>
      </c>
    </row>
    <row r="16" spans="1:9" x14ac:dyDescent="0.25">
      <c r="A16" s="3">
        <f t="shared" si="0"/>
        <v>15</v>
      </c>
      <c r="B16" t="s">
        <v>645</v>
      </c>
      <c r="C16" t="s">
        <v>771</v>
      </c>
      <c r="D16" t="s">
        <v>770</v>
      </c>
      <c r="E16">
        <v>5</v>
      </c>
      <c r="F16">
        <v>1</v>
      </c>
      <c r="G16">
        <v>0</v>
      </c>
      <c r="H16">
        <v>1</v>
      </c>
      <c r="I16">
        <v>1</v>
      </c>
    </row>
    <row r="17" spans="1:9" x14ac:dyDescent="0.25">
      <c r="A17" s="3">
        <f t="shared" si="0"/>
        <v>16</v>
      </c>
      <c r="B17" t="s">
        <v>663</v>
      </c>
      <c r="C17" t="s">
        <v>769</v>
      </c>
      <c r="D17" t="s">
        <v>768</v>
      </c>
      <c r="E17">
        <v>100</v>
      </c>
      <c r="F17">
        <v>4</v>
      </c>
      <c r="G17">
        <v>0</v>
      </c>
      <c r="H17">
        <v>0</v>
      </c>
      <c r="I17">
        <v>0</v>
      </c>
    </row>
    <row r="18" spans="1:9" x14ac:dyDescent="0.25">
      <c r="A18" s="3">
        <f t="shared" si="0"/>
        <v>17</v>
      </c>
      <c r="B18" t="s">
        <v>661</v>
      </c>
      <c r="C18" t="s">
        <v>767</v>
      </c>
      <c r="D18" t="s">
        <v>766</v>
      </c>
      <c r="E18">
        <v>100</v>
      </c>
      <c r="F18">
        <v>4</v>
      </c>
      <c r="G18">
        <v>0</v>
      </c>
      <c r="H18">
        <v>0</v>
      </c>
      <c r="I18">
        <v>0</v>
      </c>
    </row>
    <row r="19" spans="1:9" x14ac:dyDescent="0.25">
      <c r="A19" s="3">
        <f t="shared" si="0"/>
        <v>18</v>
      </c>
      <c r="B19" t="s">
        <v>660</v>
      </c>
      <c r="C19" t="s">
        <v>765</v>
      </c>
      <c r="D19" t="s">
        <v>764</v>
      </c>
      <c r="E19">
        <v>100</v>
      </c>
      <c r="F19">
        <v>4</v>
      </c>
      <c r="G19">
        <v>0</v>
      </c>
      <c r="H19">
        <v>0</v>
      </c>
      <c r="I19">
        <v>0</v>
      </c>
    </row>
    <row r="20" spans="1:9" x14ac:dyDescent="0.25">
      <c r="A20" s="3">
        <f t="shared" si="0"/>
        <v>19</v>
      </c>
      <c r="B20" t="s">
        <v>659</v>
      </c>
      <c r="C20" t="s">
        <v>763</v>
      </c>
      <c r="D20" t="s">
        <v>762</v>
      </c>
      <c r="E20">
        <v>100</v>
      </c>
      <c r="F20">
        <v>4</v>
      </c>
      <c r="G20">
        <v>0</v>
      </c>
      <c r="H20">
        <v>0</v>
      </c>
      <c r="I20">
        <v>0</v>
      </c>
    </row>
    <row r="21" spans="1:9" x14ac:dyDescent="0.25">
      <c r="A21" s="3">
        <f t="shared" si="0"/>
        <v>20</v>
      </c>
      <c r="B21" t="s">
        <v>658</v>
      </c>
      <c r="C21" t="s">
        <v>761</v>
      </c>
      <c r="D21" t="s">
        <v>760</v>
      </c>
      <c r="E21">
        <v>100</v>
      </c>
      <c r="F21">
        <v>4</v>
      </c>
      <c r="G21">
        <v>0</v>
      </c>
      <c r="H21">
        <v>0</v>
      </c>
      <c r="I21">
        <v>0</v>
      </c>
    </row>
    <row r="22" spans="1:9" x14ac:dyDescent="0.25">
      <c r="A22" s="3">
        <f t="shared" si="0"/>
        <v>21</v>
      </c>
      <c r="B22" t="s">
        <v>668</v>
      </c>
      <c r="C22" t="s">
        <v>759</v>
      </c>
      <c r="D22" t="s">
        <v>759</v>
      </c>
      <c r="E22">
        <v>100</v>
      </c>
      <c r="F22">
        <v>0</v>
      </c>
      <c r="G22">
        <v>0</v>
      </c>
      <c r="H22">
        <v>0</v>
      </c>
      <c r="I22">
        <v>0</v>
      </c>
    </row>
    <row r="23" spans="1:9" x14ac:dyDescent="0.25">
      <c r="A23" s="3">
        <f t="shared" si="0"/>
        <v>22</v>
      </c>
      <c r="B23" t="s">
        <v>657</v>
      </c>
      <c r="C23" t="s">
        <v>758</v>
      </c>
      <c r="D23" t="s">
        <v>757</v>
      </c>
      <c r="E23">
        <v>100</v>
      </c>
      <c r="F23">
        <v>4</v>
      </c>
      <c r="G23">
        <v>0</v>
      </c>
      <c r="H23">
        <v>0</v>
      </c>
      <c r="I23">
        <v>0</v>
      </c>
    </row>
    <row r="24" spans="1:9" x14ac:dyDescent="0.25">
      <c r="A24" s="3">
        <f t="shared" si="0"/>
        <v>23</v>
      </c>
      <c r="B24" t="s">
        <v>662</v>
      </c>
      <c r="C24" t="s">
        <v>756</v>
      </c>
      <c r="D24" t="s">
        <v>755</v>
      </c>
      <c r="E24">
        <v>100</v>
      </c>
      <c r="F24">
        <v>4</v>
      </c>
      <c r="G24">
        <v>0</v>
      </c>
      <c r="H24">
        <v>0</v>
      </c>
      <c r="I24">
        <v>0</v>
      </c>
    </row>
    <row r="25" spans="1:9" x14ac:dyDescent="0.25">
      <c r="A25" s="3">
        <f t="shared" si="0"/>
        <v>24</v>
      </c>
      <c r="B25" t="s">
        <v>666</v>
      </c>
      <c r="C25" t="s">
        <v>754</v>
      </c>
      <c r="D25" t="s">
        <v>753</v>
      </c>
      <c r="E25">
        <v>100</v>
      </c>
      <c r="F25">
        <v>4</v>
      </c>
      <c r="G25">
        <v>0</v>
      </c>
      <c r="H25">
        <v>0</v>
      </c>
      <c r="I25">
        <v>0</v>
      </c>
    </row>
    <row r="26" spans="1:9" x14ac:dyDescent="0.25">
      <c r="A26" s="3">
        <f t="shared" si="0"/>
        <v>25</v>
      </c>
      <c r="B26" t="s">
        <v>656</v>
      </c>
      <c r="C26" t="s">
        <v>752</v>
      </c>
      <c r="D26" t="s">
        <v>751</v>
      </c>
      <c r="E26">
        <v>100</v>
      </c>
      <c r="F26">
        <v>4</v>
      </c>
      <c r="G26">
        <v>0</v>
      </c>
      <c r="H26">
        <v>0</v>
      </c>
      <c r="I26">
        <v>0</v>
      </c>
    </row>
    <row r="27" spans="1:9" x14ac:dyDescent="0.25">
      <c r="A27" s="3">
        <f t="shared" si="0"/>
        <v>26</v>
      </c>
      <c r="B27" t="s">
        <v>655</v>
      </c>
      <c r="C27" t="s">
        <v>750</v>
      </c>
      <c r="D27" t="s">
        <v>749</v>
      </c>
      <c r="E27">
        <v>100</v>
      </c>
      <c r="F27">
        <v>4</v>
      </c>
      <c r="G27">
        <v>0</v>
      </c>
      <c r="H27">
        <v>0</v>
      </c>
      <c r="I27">
        <v>0</v>
      </c>
    </row>
    <row r="28" spans="1:9" x14ac:dyDescent="0.25">
      <c r="A28" s="3">
        <f t="shared" si="0"/>
        <v>27</v>
      </c>
      <c r="B28" t="s">
        <v>665</v>
      </c>
      <c r="C28" t="s">
        <v>748</v>
      </c>
      <c r="D28" t="s">
        <v>747</v>
      </c>
      <c r="E28">
        <v>100</v>
      </c>
      <c r="F28">
        <v>4</v>
      </c>
      <c r="G28">
        <v>0</v>
      </c>
      <c r="H28">
        <v>0</v>
      </c>
      <c r="I28">
        <v>0</v>
      </c>
    </row>
    <row r="29" spans="1:9" x14ac:dyDescent="0.25">
      <c r="A29" s="3">
        <f t="shared" si="0"/>
        <v>28</v>
      </c>
      <c r="B29" t="s">
        <v>654</v>
      </c>
      <c r="C29" t="s">
        <v>746</v>
      </c>
      <c r="D29" t="s">
        <v>745</v>
      </c>
      <c r="E29">
        <v>100</v>
      </c>
      <c r="F29">
        <v>4</v>
      </c>
      <c r="G29">
        <v>0</v>
      </c>
      <c r="H29">
        <v>0</v>
      </c>
      <c r="I29">
        <v>0</v>
      </c>
    </row>
    <row r="30" spans="1:9" x14ac:dyDescent="0.25">
      <c r="A30" s="3">
        <f t="shared" si="0"/>
        <v>29</v>
      </c>
      <c r="B30" t="s">
        <v>664</v>
      </c>
      <c r="C30" t="s">
        <v>744</v>
      </c>
      <c r="D30" t="s">
        <v>743</v>
      </c>
      <c r="E30">
        <v>100</v>
      </c>
      <c r="F30">
        <v>4</v>
      </c>
      <c r="G30">
        <v>0</v>
      </c>
      <c r="H30">
        <v>0</v>
      </c>
      <c r="I30">
        <v>0</v>
      </c>
    </row>
    <row r="31" spans="1:9" x14ac:dyDescent="0.25">
      <c r="A31" s="3">
        <f t="shared" si="0"/>
        <v>30</v>
      </c>
      <c r="B31" t="s">
        <v>669</v>
      </c>
      <c r="C31" t="s">
        <v>742</v>
      </c>
      <c r="D31" t="s">
        <v>741</v>
      </c>
      <c r="E31">
        <v>100</v>
      </c>
      <c r="F31">
        <v>0</v>
      </c>
      <c r="G31">
        <v>0</v>
      </c>
      <c r="H31">
        <v>0</v>
      </c>
      <c r="I31">
        <v>0</v>
      </c>
    </row>
    <row r="32" spans="1:9" x14ac:dyDescent="0.25">
      <c r="A32" s="3">
        <f t="shared" si="0"/>
        <v>31</v>
      </c>
      <c r="B32" t="s">
        <v>667</v>
      </c>
      <c r="C32" t="s">
        <v>740</v>
      </c>
      <c r="D32" t="s">
        <v>740</v>
      </c>
      <c r="E32">
        <v>100</v>
      </c>
      <c r="F32">
        <v>0</v>
      </c>
      <c r="G32">
        <v>0</v>
      </c>
      <c r="H32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1.5703125" bestFit="1" customWidth="1"/>
    <col min="2" max="2" width="11.42578125" bestFit="1" customWidth="1"/>
    <col min="3" max="3" width="4.28515625" bestFit="1" customWidth="1"/>
    <col min="4" max="4" width="5.85546875" bestFit="1" customWidth="1"/>
    <col min="5" max="5" width="10.85546875" bestFit="1" customWidth="1"/>
    <col min="6" max="6" width="4.42578125" bestFit="1" customWidth="1"/>
    <col min="7" max="7" width="6" bestFit="1" customWidth="1"/>
    <col min="8" max="8" width="6.5703125" bestFit="1" customWidth="1"/>
    <col min="9" max="9" width="10.42578125" bestFit="1" customWidth="1"/>
    <col min="10" max="10" width="4.42578125" bestFit="1" customWidth="1"/>
    <col min="11" max="11" width="6" bestFit="1" customWidth="1"/>
    <col min="12" max="12" width="6.5703125" bestFit="1" customWidth="1"/>
    <col min="13" max="13" width="10.85546875" bestFit="1" customWidth="1"/>
    <col min="14" max="14" width="4.42578125" bestFit="1" customWidth="1"/>
    <col min="15" max="15" width="6" bestFit="1" customWidth="1"/>
    <col min="16" max="16" width="6.5703125" bestFit="1" customWidth="1"/>
    <col min="17" max="17" width="7.42578125" bestFit="1" customWidth="1"/>
    <col min="18" max="18" width="4.42578125" bestFit="1" customWidth="1"/>
    <col min="19" max="19" width="6" bestFit="1" customWidth="1"/>
    <col min="20" max="20" width="6.5703125" bestFit="1" customWidth="1"/>
    <col min="21" max="21" width="7.42578125" bestFit="1" customWidth="1"/>
    <col min="22" max="22" width="4.42578125" bestFit="1" customWidth="1"/>
    <col min="23" max="23" width="6" bestFit="1" customWidth="1"/>
    <col min="24" max="24" width="6.5703125" bestFit="1" customWidth="1"/>
    <col min="25" max="25" width="12.42578125" bestFit="1" customWidth="1"/>
    <col min="26" max="26" width="11.5703125" style="5" bestFit="1" customWidth="1"/>
    <col min="27" max="27" width="12.85546875" bestFit="1" customWidth="1"/>
  </cols>
  <sheetData>
    <row r="1" spans="1:27" s="1" customFormat="1" x14ac:dyDescent="0.25">
      <c r="A1" s="1" t="s">
        <v>0</v>
      </c>
      <c r="B1" s="1" t="s">
        <v>828</v>
      </c>
      <c r="C1" s="1" t="s">
        <v>827</v>
      </c>
      <c r="D1" s="1" t="s">
        <v>826</v>
      </c>
      <c r="E1" s="1" t="s">
        <v>825</v>
      </c>
      <c r="F1" s="1" t="s">
        <v>824</v>
      </c>
      <c r="G1" s="1" t="s">
        <v>823</v>
      </c>
      <c r="H1" s="1" t="s">
        <v>822</v>
      </c>
      <c r="I1" s="1" t="s">
        <v>821</v>
      </c>
      <c r="J1" s="1" t="s">
        <v>820</v>
      </c>
      <c r="K1" s="1" t="s">
        <v>819</v>
      </c>
      <c r="L1" s="1" t="s">
        <v>818</v>
      </c>
      <c r="M1" s="1" t="s">
        <v>817</v>
      </c>
      <c r="N1" s="1" t="s">
        <v>816</v>
      </c>
      <c r="O1" s="1" t="s">
        <v>815</v>
      </c>
      <c r="P1" s="1" t="s">
        <v>814</v>
      </c>
      <c r="Q1" s="1" t="s">
        <v>813</v>
      </c>
      <c r="R1" s="1" t="s">
        <v>812</v>
      </c>
      <c r="S1" s="1" t="s">
        <v>811</v>
      </c>
      <c r="T1" s="1" t="s">
        <v>810</v>
      </c>
      <c r="U1" s="1" t="s">
        <v>809</v>
      </c>
      <c r="V1" s="1" t="s">
        <v>808</v>
      </c>
      <c r="W1" s="1" t="s">
        <v>807</v>
      </c>
      <c r="X1" s="1" t="s">
        <v>806</v>
      </c>
      <c r="Y1" s="1" t="s">
        <v>805</v>
      </c>
      <c r="Z1" s="4" t="s">
        <v>1494</v>
      </c>
      <c r="AA1" s="1" t="s">
        <v>804</v>
      </c>
    </row>
    <row r="2" spans="1:27" x14ac:dyDescent="0.25">
      <c r="A2" t="s">
        <v>24</v>
      </c>
      <c r="B2" t="s">
        <v>25</v>
      </c>
      <c r="C2">
        <v>1</v>
      </c>
      <c r="D2">
        <v>6</v>
      </c>
      <c r="E2" t="s">
        <v>145</v>
      </c>
      <c r="F2">
        <v>60</v>
      </c>
      <c r="G2">
        <v>5</v>
      </c>
      <c r="H2">
        <v>45</v>
      </c>
      <c r="I2" t="s">
        <v>280</v>
      </c>
      <c r="J2">
        <v>111</v>
      </c>
      <c r="K2">
        <v>1</v>
      </c>
      <c r="L2">
        <v>5</v>
      </c>
      <c r="N2">
        <v>0</v>
      </c>
      <c r="O2">
        <v>0</v>
      </c>
      <c r="P2">
        <v>0</v>
      </c>
      <c r="R2">
        <v>0</v>
      </c>
      <c r="S2">
        <v>0</v>
      </c>
      <c r="V2">
        <v>0</v>
      </c>
      <c r="W2">
        <v>0</v>
      </c>
      <c r="Y2">
        <v>100</v>
      </c>
      <c r="Z2" s="5">
        <f>(VLOOKUP($F2,ITEM!$A$2:$E$129,5,FALSE)*$G2 + IF($J2=0,0,VLOOKUP($J2,ITEM!$A$2:$E$129,5,FALSE)*$K2) + IF($N2=0,0,VLOOKUP($N2,ITEM!$A$2:$E$129,5,FALSE)*$O2) + IF($R2=0,0,VLOOKUP($R2,ITEM!$A$2:$E$129,5,FALSE)*$S2) + IF($V2=0,0,VLOOKUP($V2,ITEM!$A$2:$E$129,5,FALSE)*$W2)) / $D2</f>
        <v>10</v>
      </c>
      <c r="AA2">
        <v>2</v>
      </c>
    </row>
    <row r="3" spans="1:27" x14ac:dyDescent="0.25">
      <c r="A3" t="s">
        <v>24</v>
      </c>
      <c r="B3" t="s">
        <v>27</v>
      </c>
      <c r="C3">
        <v>2</v>
      </c>
      <c r="D3">
        <v>2</v>
      </c>
      <c r="E3" t="s">
        <v>258</v>
      </c>
      <c r="F3">
        <v>100</v>
      </c>
      <c r="G3">
        <v>1</v>
      </c>
      <c r="H3">
        <v>10</v>
      </c>
      <c r="I3" t="s">
        <v>280</v>
      </c>
      <c r="J3">
        <v>111</v>
      </c>
      <c r="K3">
        <v>2</v>
      </c>
      <c r="L3">
        <v>40</v>
      </c>
      <c r="N3">
        <v>0</v>
      </c>
      <c r="O3">
        <v>0</v>
      </c>
      <c r="P3">
        <v>0</v>
      </c>
      <c r="R3">
        <v>0</v>
      </c>
      <c r="S3">
        <v>0</v>
      </c>
      <c r="V3">
        <v>0</v>
      </c>
      <c r="W3">
        <v>0</v>
      </c>
      <c r="Y3">
        <v>100</v>
      </c>
      <c r="Z3" s="5">
        <f>(VLOOKUP($F3,ITEM!$A$2:$E$129,5,FALSE)*$G3 + IF($J3=0,0,VLOOKUP($J3,ITEM!$A$2:$E$129,5,FALSE)*$K3) + IF($N3=0,0,VLOOKUP($N3,ITEM!$A$2:$E$129,5,FALSE)*$O3) + IF($R3=0,0,VLOOKUP($R3,ITEM!$A$2:$E$129,5,FALSE)*$S3) + IF($V3=0,0,VLOOKUP($V3,ITEM!$A$2:$E$129,5,FALSE)*$W3)) / $D3</f>
        <v>10.5</v>
      </c>
      <c r="AA3">
        <v>2</v>
      </c>
    </row>
    <row r="4" spans="1:27" x14ac:dyDescent="0.25">
      <c r="A4" t="s">
        <v>24</v>
      </c>
      <c r="B4" t="s">
        <v>31</v>
      </c>
      <c r="C4">
        <v>3</v>
      </c>
      <c r="D4">
        <v>3</v>
      </c>
      <c r="E4" t="s">
        <v>174</v>
      </c>
      <c r="F4">
        <v>62</v>
      </c>
      <c r="G4">
        <v>3</v>
      </c>
      <c r="H4">
        <v>50</v>
      </c>
      <c r="I4" t="s">
        <v>258</v>
      </c>
      <c r="J4">
        <v>100</v>
      </c>
      <c r="K4">
        <v>1</v>
      </c>
      <c r="L4">
        <v>10</v>
      </c>
      <c r="N4">
        <v>0</v>
      </c>
      <c r="O4">
        <v>0</v>
      </c>
      <c r="P4">
        <v>0</v>
      </c>
      <c r="R4">
        <v>0</v>
      </c>
      <c r="S4">
        <v>0</v>
      </c>
      <c r="V4">
        <v>0</v>
      </c>
      <c r="W4">
        <v>0</v>
      </c>
      <c r="Y4">
        <v>100</v>
      </c>
      <c r="Z4" s="5">
        <f>(VLOOKUP($F4,ITEM!$A$2:$E$129,5,FALSE)*$G4 + IF($J4=0,0,VLOOKUP($J4,ITEM!$A$2:$E$129,5,FALSE)*$K4) + IF($N4=0,0,VLOOKUP($N4,ITEM!$A$2:$E$129,5,FALSE)*$O4) + IF($R4=0,0,VLOOKUP($R4,ITEM!$A$2:$E$129,5,FALSE)*$S4) + IF($V4=0,0,VLOOKUP($V4,ITEM!$A$2:$E$129,5,FALSE)*$W4)) / $D4</f>
        <v>20.333333333333332</v>
      </c>
      <c r="AA4">
        <v>2</v>
      </c>
    </row>
    <row r="5" spans="1:27" x14ac:dyDescent="0.25">
      <c r="A5" t="s">
        <v>33</v>
      </c>
      <c r="B5" t="s">
        <v>34</v>
      </c>
      <c r="C5">
        <v>4</v>
      </c>
      <c r="D5">
        <v>1</v>
      </c>
      <c r="E5" t="s">
        <v>251</v>
      </c>
      <c r="F5">
        <v>96</v>
      </c>
      <c r="G5">
        <v>1</v>
      </c>
      <c r="H5">
        <v>30</v>
      </c>
      <c r="I5" t="s">
        <v>262</v>
      </c>
      <c r="J5">
        <v>102</v>
      </c>
      <c r="K5">
        <v>1</v>
      </c>
      <c r="L5">
        <v>30</v>
      </c>
      <c r="M5" t="s">
        <v>284</v>
      </c>
      <c r="N5">
        <v>113</v>
      </c>
      <c r="O5">
        <v>4</v>
      </c>
      <c r="P5">
        <v>10</v>
      </c>
      <c r="R5">
        <v>0</v>
      </c>
      <c r="S5">
        <v>0</v>
      </c>
      <c r="V5">
        <v>0</v>
      </c>
      <c r="W5">
        <v>0</v>
      </c>
      <c r="Y5">
        <v>300</v>
      </c>
      <c r="Z5" s="5">
        <f>(VLOOKUP($F5,ITEM!$A$2:$E$129,5,FALSE)*$G5 + IF($J5=0,0,VLOOKUP($J5,ITEM!$A$2:$E$129,5,FALSE)*$K5) + IF($N5=0,0,VLOOKUP($N5,ITEM!$A$2:$E$129,5,FALSE)*$O5) + IF($R5=0,0,VLOOKUP($R5,ITEM!$A$2:$E$129,5,FALSE)*$S5) + IF($V5=0,0,VLOOKUP($V5,ITEM!$A$2:$E$129,5,FALSE)*$W5)) / $D5</f>
        <v>12000</v>
      </c>
      <c r="AA5">
        <v>2</v>
      </c>
    </row>
    <row r="6" spans="1:27" x14ac:dyDescent="0.25">
      <c r="A6" t="s">
        <v>33</v>
      </c>
      <c r="B6" t="s">
        <v>37</v>
      </c>
      <c r="C6">
        <v>5</v>
      </c>
      <c r="D6">
        <v>1</v>
      </c>
      <c r="E6" t="s">
        <v>262</v>
      </c>
      <c r="F6">
        <v>102</v>
      </c>
      <c r="G6">
        <v>1</v>
      </c>
      <c r="H6">
        <v>30</v>
      </c>
      <c r="I6" t="s">
        <v>278</v>
      </c>
      <c r="J6">
        <v>110</v>
      </c>
      <c r="K6">
        <v>50</v>
      </c>
      <c r="L6">
        <v>10</v>
      </c>
      <c r="M6" t="s">
        <v>284</v>
      </c>
      <c r="N6">
        <v>113</v>
      </c>
      <c r="O6">
        <v>2</v>
      </c>
      <c r="P6">
        <v>10</v>
      </c>
      <c r="R6">
        <v>0</v>
      </c>
      <c r="S6">
        <v>0</v>
      </c>
      <c r="V6">
        <v>0</v>
      </c>
      <c r="W6">
        <v>0</v>
      </c>
      <c r="Y6">
        <v>200</v>
      </c>
      <c r="Z6" s="5">
        <f>(VLOOKUP($F6,ITEM!$A$2:$E$129,5,FALSE)*$G6 + IF($J6=0,0,VLOOKUP($J6,ITEM!$A$2:$E$129,5,FALSE)*$K6) + IF($N6=0,0,VLOOKUP($N6,ITEM!$A$2:$E$129,5,FALSE)*$O6) + IF($R6=0,0,VLOOKUP($R6,ITEM!$A$2:$E$129,5,FALSE)*$S6) + IF($V6=0,0,VLOOKUP($V6,ITEM!$A$2:$E$129,5,FALSE)*$W6)) / $D6</f>
        <v>5050</v>
      </c>
      <c r="AA6">
        <v>2</v>
      </c>
    </row>
    <row r="7" spans="1:27" x14ac:dyDescent="0.25">
      <c r="A7" t="s">
        <v>39</v>
      </c>
      <c r="B7" t="s">
        <v>40</v>
      </c>
      <c r="C7">
        <v>6</v>
      </c>
      <c r="D7">
        <v>10</v>
      </c>
      <c r="E7" t="s">
        <v>227</v>
      </c>
      <c r="F7">
        <v>86</v>
      </c>
      <c r="G7">
        <v>1</v>
      </c>
      <c r="H7">
        <v>20</v>
      </c>
      <c r="I7" t="s">
        <v>253</v>
      </c>
      <c r="J7">
        <v>97</v>
      </c>
      <c r="K7">
        <v>1</v>
      </c>
      <c r="L7">
        <v>15</v>
      </c>
      <c r="M7" t="s">
        <v>272</v>
      </c>
      <c r="N7">
        <v>107</v>
      </c>
      <c r="O7">
        <v>1</v>
      </c>
      <c r="P7">
        <v>5</v>
      </c>
      <c r="R7">
        <v>0</v>
      </c>
      <c r="S7">
        <v>0</v>
      </c>
      <c r="V7">
        <v>0</v>
      </c>
      <c r="W7">
        <v>0</v>
      </c>
      <c r="Y7">
        <v>100</v>
      </c>
      <c r="Z7" s="5">
        <f>(VLOOKUP($F7,ITEM!$A$2:$E$129,5,FALSE)*$G7 + IF($J7=0,0,VLOOKUP($J7,ITEM!$A$2:$E$129,5,FALSE)*$K7) + IF($N7=0,0,VLOOKUP($N7,ITEM!$A$2:$E$129,5,FALSE)*$O7) + IF($R7=0,0,VLOOKUP($R7,ITEM!$A$2:$E$129,5,FALSE)*$S7) + IF($V7=0,0,VLOOKUP($V7,ITEM!$A$2:$E$129,5,FALSE)*$W7)) / $D7</f>
        <v>0.4</v>
      </c>
      <c r="AA7">
        <v>4</v>
      </c>
    </row>
    <row r="8" spans="1:27" x14ac:dyDescent="0.25">
      <c r="A8" t="s">
        <v>39</v>
      </c>
      <c r="B8" t="s">
        <v>42</v>
      </c>
      <c r="C8">
        <v>7</v>
      </c>
      <c r="D8">
        <v>15</v>
      </c>
      <c r="E8" t="s">
        <v>227</v>
      </c>
      <c r="F8">
        <v>86</v>
      </c>
      <c r="G8">
        <v>3</v>
      </c>
      <c r="H8">
        <v>20</v>
      </c>
      <c r="I8" t="s">
        <v>272</v>
      </c>
      <c r="J8">
        <v>107</v>
      </c>
      <c r="K8">
        <v>1</v>
      </c>
      <c r="L8">
        <v>5</v>
      </c>
      <c r="N8">
        <v>0</v>
      </c>
      <c r="O8">
        <v>0</v>
      </c>
      <c r="P8">
        <v>0</v>
      </c>
      <c r="R8">
        <v>0</v>
      </c>
      <c r="S8">
        <v>0</v>
      </c>
      <c r="V8">
        <v>0</v>
      </c>
      <c r="W8">
        <v>0</v>
      </c>
      <c r="Y8">
        <v>100</v>
      </c>
      <c r="Z8" s="5">
        <f>(VLOOKUP($F8,ITEM!$A$2:$E$129,5,FALSE)*$G8 + IF($J8=0,0,VLOOKUP($J8,ITEM!$A$2:$E$129,5,FALSE)*$K8) + IF($N8=0,0,VLOOKUP($N8,ITEM!$A$2:$E$129,5,FALSE)*$O8) + IF($R8=0,0,VLOOKUP($R8,ITEM!$A$2:$E$129,5,FALSE)*$S8) + IF($V8=0,0,VLOOKUP($V8,ITEM!$A$2:$E$129,5,FALSE)*$W8)) / $D8</f>
        <v>0.46666666666666667</v>
      </c>
      <c r="AA8">
        <v>4</v>
      </c>
    </row>
    <row r="9" spans="1:27" x14ac:dyDescent="0.25">
      <c r="A9" t="s">
        <v>39</v>
      </c>
      <c r="B9" t="s">
        <v>44</v>
      </c>
      <c r="C9">
        <v>8</v>
      </c>
      <c r="D9">
        <v>8</v>
      </c>
      <c r="E9" t="s">
        <v>249</v>
      </c>
      <c r="F9">
        <v>95</v>
      </c>
      <c r="G9">
        <v>1</v>
      </c>
      <c r="H9">
        <v>15</v>
      </c>
      <c r="I9" t="s">
        <v>253</v>
      </c>
      <c r="J9">
        <v>97</v>
      </c>
      <c r="K9">
        <v>1</v>
      </c>
      <c r="L9">
        <v>20</v>
      </c>
      <c r="M9" t="s">
        <v>270</v>
      </c>
      <c r="N9">
        <v>106</v>
      </c>
      <c r="O9">
        <v>1</v>
      </c>
      <c r="P9">
        <v>5</v>
      </c>
      <c r="R9">
        <v>0</v>
      </c>
      <c r="S9">
        <v>0</v>
      </c>
      <c r="V9">
        <v>0</v>
      </c>
      <c r="W9">
        <v>0</v>
      </c>
      <c r="Y9">
        <v>100</v>
      </c>
      <c r="Z9" s="5">
        <f>(VLOOKUP($F9,ITEM!$A$2:$E$129,5,FALSE)*$G9 + IF($J9=0,0,VLOOKUP($J9,ITEM!$A$2:$E$129,5,FALSE)*$K9) + IF($N9=0,0,VLOOKUP($N9,ITEM!$A$2:$E$129,5,FALSE)*$O9) + IF($R9=0,0,VLOOKUP($R9,ITEM!$A$2:$E$129,5,FALSE)*$S9) + IF($V9=0,0,VLOOKUP($V9,ITEM!$A$2:$E$129,5,FALSE)*$W9)) / $D9</f>
        <v>0.375</v>
      </c>
      <c r="AA9">
        <v>4</v>
      </c>
    </row>
    <row r="10" spans="1:27" x14ac:dyDescent="0.25">
      <c r="A10" t="s">
        <v>46</v>
      </c>
      <c r="B10" t="s">
        <v>47</v>
      </c>
      <c r="C10">
        <v>9</v>
      </c>
      <c r="D10">
        <v>8</v>
      </c>
      <c r="E10" t="s">
        <v>170</v>
      </c>
      <c r="F10">
        <v>61</v>
      </c>
      <c r="G10">
        <v>2</v>
      </c>
      <c r="H10">
        <v>65</v>
      </c>
      <c r="I10" t="s">
        <v>266</v>
      </c>
      <c r="J10">
        <v>104</v>
      </c>
      <c r="K10">
        <v>1</v>
      </c>
      <c r="L10">
        <v>5</v>
      </c>
      <c r="N10">
        <v>0</v>
      </c>
      <c r="O10">
        <v>0</v>
      </c>
      <c r="P10">
        <v>0</v>
      </c>
      <c r="R10">
        <v>0</v>
      </c>
      <c r="S10">
        <v>0</v>
      </c>
      <c r="V10">
        <v>0</v>
      </c>
      <c r="W10">
        <v>0</v>
      </c>
      <c r="Y10">
        <v>100</v>
      </c>
      <c r="Z10" s="5">
        <f>(VLOOKUP($F10,ITEM!$A$2:$E$129,5,FALSE)*$G10 + IF($J10=0,0,VLOOKUP($J10,ITEM!$A$2:$E$129,5,FALSE)*$K10) + IF($N10=0,0,VLOOKUP($N10,ITEM!$A$2:$E$129,5,FALSE)*$O10) + IF($R10=0,0,VLOOKUP($R10,ITEM!$A$2:$E$129,5,FALSE)*$S10) + IF($V10=0,0,VLOOKUP($V10,ITEM!$A$2:$E$129,5,FALSE)*$W10)) / $D10</f>
        <v>0.375</v>
      </c>
      <c r="AA10">
        <v>5</v>
      </c>
    </row>
    <row r="11" spans="1:27" x14ac:dyDescent="0.25">
      <c r="A11" t="s">
        <v>46</v>
      </c>
      <c r="B11" t="s">
        <v>49</v>
      </c>
      <c r="C11">
        <v>10</v>
      </c>
      <c r="D11">
        <v>17</v>
      </c>
      <c r="E11" t="s">
        <v>218</v>
      </c>
      <c r="F11">
        <v>82</v>
      </c>
      <c r="G11">
        <v>5</v>
      </c>
      <c r="H11">
        <v>10</v>
      </c>
      <c r="I11" t="s">
        <v>225</v>
      </c>
      <c r="J11">
        <v>85</v>
      </c>
      <c r="K11">
        <v>1</v>
      </c>
      <c r="L11">
        <v>10</v>
      </c>
      <c r="N11">
        <v>0</v>
      </c>
      <c r="O11">
        <v>0</v>
      </c>
      <c r="P11">
        <v>0</v>
      </c>
      <c r="R11">
        <v>0</v>
      </c>
      <c r="S11">
        <v>0</v>
      </c>
      <c r="V11">
        <v>0</v>
      </c>
      <c r="W11">
        <v>0</v>
      </c>
      <c r="Y11">
        <v>100</v>
      </c>
      <c r="Z11" s="5">
        <f>(VLOOKUP($F11,ITEM!$A$2:$E$129,5,FALSE)*$G11 + IF($J11=0,0,VLOOKUP($J11,ITEM!$A$2:$E$129,5,FALSE)*$K11) + IF($N11=0,0,VLOOKUP($N11,ITEM!$A$2:$E$129,5,FALSE)*$O11) + IF($R11=0,0,VLOOKUP($R11,ITEM!$A$2:$E$129,5,FALSE)*$S11) + IF($V11=0,0,VLOOKUP($V11,ITEM!$A$2:$E$129,5,FALSE)*$W11)) / $D11</f>
        <v>0.37058823529411766</v>
      </c>
      <c r="AA11">
        <v>5</v>
      </c>
    </row>
    <row r="12" spans="1:27" x14ac:dyDescent="0.25">
      <c r="A12" t="s">
        <v>46</v>
      </c>
      <c r="B12" t="s">
        <v>53</v>
      </c>
      <c r="C12">
        <v>11</v>
      </c>
      <c r="D12">
        <v>20</v>
      </c>
      <c r="E12" t="s">
        <v>212</v>
      </c>
      <c r="F12">
        <v>79</v>
      </c>
      <c r="G12">
        <v>10</v>
      </c>
      <c r="H12">
        <v>40</v>
      </c>
      <c r="I12" t="s">
        <v>249</v>
      </c>
      <c r="J12">
        <v>95</v>
      </c>
      <c r="K12">
        <v>1</v>
      </c>
      <c r="L12">
        <v>10</v>
      </c>
      <c r="M12" t="s">
        <v>266</v>
      </c>
      <c r="N12">
        <v>104</v>
      </c>
      <c r="O12">
        <v>1</v>
      </c>
      <c r="P12">
        <v>5</v>
      </c>
      <c r="R12">
        <v>0</v>
      </c>
      <c r="S12">
        <v>0</v>
      </c>
      <c r="V12">
        <v>0</v>
      </c>
      <c r="W12">
        <v>0</v>
      </c>
      <c r="Y12">
        <v>100</v>
      </c>
      <c r="Z12" s="5">
        <f>(VLOOKUP($F12,ITEM!$A$2:$E$129,5,FALSE)*$G12 + IF($J12=0,0,VLOOKUP($J12,ITEM!$A$2:$E$129,5,FALSE)*$K12) + IF($N12=0,0,VLOOKUP($N12,ITEM!$A$2:$E$129,5,FALSE)*$O12) + IF($R12=0,0,VLOOKUP($R12,ITEM!$A$2:$E$129,5,FALSE)*$S12) + IF($V12=0,0,VLOOKUP($V12,ITEM!$A$2:$E$129,5,FALSE)*$W12)) / $D12</f>
        <v>1.1000000000000001</v>
      </c>
      <c r="AA12">
        <v>5</v>
      </c>
    </row>
    <row r="13" spans="1:27" x14ac:dyDescent="0.25">
      <c r="A13" t="s">
        <v>46</v>
      </c>
      <c r="B13" t="s">
        <v>55</v>
      </c>
      <c r="C13">
        <v>12</v>
      </c>
      <c r="D13">
        <v>6</v>
      </c>
      <c r="E13" t="s">
        <v>212</v>
      </c>
      <c r="F13">
        <v>79</v>
      </c>
      <c r="G13">
        <v>5</v>
      </c>
      <c r="H13">
        <v>50</v>
      </c>
      <c r="I13" t="s">
        <v>266</v>
      </c>
      <c r="J13">
        <v>104</v>
      </c>
      <c r="K13">
        <v>1</v>
      </c>
      <c r="L13">
        <v>5</v>
      </c>
      <c r="N13">
        <v>0</v>
      </c>
      <c r="O13">
        <v>0</v>
      </c>
      <c r="P13">
        <v>0</v>
      </c>
      <c r="R13">
        <v>0</v>
      </c>
      <c r="S13">
        <v>0</v>
      </c>
      <c r="V13">
        <v>0</v>
      </c>
      <c r="W13">
        <v>0</v>
      </c>
      <c r="Y13">
        <v>100</v>
      </c>
      <c r="Z13" s="5">
        <f>(VLOOKUP($F13,ITEM!$A$2:$E$129,5,FALSE)*$G13 + IF($J13=0,0,VLOOKUP($J13,ITEM!$A$2:$E$129,5,FALSE)*$K13) + IF($N13=0,0,VLOOKUP($N13,ITEM!$A$2:$E$129,5,FALSE)*$O13) + IF($R13=0,0,VLOOKUP($R13,ITEM!$A$2:$E$129,5,FALSE)*$S13) + IF($V13=0,0,VLOOKUP($V13,ITEM!$A$2:$E$129,5,FALSE)*$W13)) / $D13</f>
        <v>1.8333333333333333</v>
      </c>
      <c r="AA13">
        <v>5</v>
      </c>
    </row>
    <row r="14" spans="1:27" x14ac:dyDescent="0.25">
      <c r="A14" t="s">
        <v>57</v>
      </c>
      <c r="B14" t="s">
        <v>58</v>
      </c>
      <c r="C14">
        <v>13</v>
      </c>
      <c r="D14">
        <v>10</v>
      </c>
      <c r="E14" t="s">
        <v>227</v>
      </c>
      <c r="F14">
        <v>86</v>
      </c>
      <c r="G14">
        <v>3</v>
      </c>
      <c r="H14">
        <v>20</v>
      </c>
      <c r="I14" t="s">
        <v>249</v>
      </c>
      <c r="J14">
        <v>95</v>
      </c>
      <c r="K14">
        <v>1</v>
      </c>
      <c r="L14">
        <v>10</v>
      </c>
      <c r="M14" t="s">
        <v>272</v>
      </c>
      <c r="N14">
        <v>107</v>
      </c>
      <c r="O14">
        <v>1</v>
      </c>
      <c r="P14">
        <v>5</v>
      </c>
      <c r="R14">
        <v>0</v>
      </c>
      <c r="S14">
        <v>0</v>
      </c>
      <c r="V14">
        <v>0</v>
      </c>
      <c r="W14">
        <v>0</v>
      </c>
      <c r="Y14">
        <v>100</v>
      </c>
      <c r="Z14" s="5">
        <f>(VLOOKUP($F14,ITEM!$A$2:$E$129,5,FALSE)*$G14 + IF($J14=0,0,VLOOKUP($J14,ITEM!$A$2:$E$129,5,FALSE)*$K14) + IF($N14=0,0,VLOOKUP($N14,ITEM!$A$2:$E$129,5,FALSE)*$O14) + IF($R14=0,0,VLOOKUP($R14,ITEM!$A$2:$E$129,5,FALSE)*$S14) + IF($V14=0,0,VLOOKUP($V14,ITEM!$A$2:$E$129,5,FALSE)*$W14)) / $D14</f>
        <v>0.8</v>
      </c>
      <c r="AA14">
        <v>3</v>
      </c>
    </row>
    <row r="15" spans="1:27" x14ac:dyDescent="0.25">
      <c r="A15" t="s">
        <v>57</v>
      </c>
      <c r="B15" t="s">
        <v>60</v>
      </c>
      <c r="C15">
        <v>14</v>
      </c>
      <c r="D15">
        <v>20</v>
      </c>
      <c r="E15" t="s">
        <v>227</v>
      </c>
      <c r="F15">
        <v>86</v>
      </c>
      <c r="G15">
        <v>3</v>
      </c>
      <c r="H15">
        <v>25</v>
      </c>
      <c r="I15" t="s">
        <v>272</v>
      </c>
      <c r="J15">
        <v>107</v>
      </c>
      <c r="K15">
        <v>1</v>
      </c>
      <c r="L15">
        <v>5</v>
      </c>
      <c r="N15">
        <v>0</v>
      </c>
      <c r="O15">
        <v>0</v>
      </c>
      <c r="P15">
        <v>0</v>
      </c>
      <c r="R15">
        <v>0</v>
      </c>
      <c r="S15">
        <v>0</v>
      </c>
      <c r="V15">
        <v>0</v>
      </c>
      <c r="W15">
        <v>0</v>
      </c>
      <c r="Y15">
        <v>100</v>
      </c>
      <c r="Z15" s="5">
        <f>(VLOOKUP($F15,ITEM!$A$2:$E$129,5,FALSE)*$G15 + IF($J15=0,0,VLOOKUP($J15,ITEM!$A$2:$E$129,5,FALSE)*$K15) + IF($N15=0,0,VLOOKUP($N15,ITEM!$A$2:$E$129,5,FALSE)*$O15) + IF($R15=0,0,VLOOKUP($R15,ITEM!$A$2:$E$129,5,FALSE)*$S15) + IF($V15=0,0,VLOOKUP($V15,ITEM!$A$2:$E$129,5,FALSE)*$W15)) / $D15</f>
        <v>0.35</v>
      </c>
      <c r="AA15">
        <v>3</v>
      </c>
    </row>
    <row r="16" spans="1:27" x14ac:dyDescent="0.25">
      <c r="A16" t="s">
        <v>57</v>
      </c>
      <c r="B16" t="s">
        <v>62</v>
      </c>
      <c r="C16">
        <v>15</v>
      </c>
      <c r="D16">
        <v>6</v>
      </c>
      <c r="E16" t="s">
        <v>227</v>
      </c>
      <c r="F16">
        <v>86</v>
      </c>
      <c r="G16">
        <v>3</v>
      </c>
      <c r="H16">
        <v>25</v>
      </c>
      <c r="I16" t="s">
        <v>272</v>
      </c>
      <c r="J16">
        <v>107</v>
      </c>
      <c r="K16">
        <v>1</v>
      </c>
      <c r="L16">
        <v>5</v>
      </c>
      <c r="N16">
        <v>0</v>
      </c>
      <c r="O16">
        <v>0</v>
      </c>
      <c r="P16">
        <v>0</v>
      </c>
      <c r="R16">
        <v>0</v>
      </c>
      <c r="S16">
        <v>0</v>
      </c>
      <c r="V16">
        <v>0</v>
      </c>
      <c r="W16">
        <v>0</v>
      </c>
      <c r="Y16">
        <v>100</v>
      </c>
      <c r="Z16" s="5">
        <f>(VLOOKUP($F16,ITEM!$A$2:$E$129,5,FALSE)*$G16 + IF($J16=0,0,VLOOKUP($J16,ITEM!$A$2:$E$129,5,FALSE)*$K16) + IF($N16=0,0,VLOOKUP($N16,ITEM!$A$2:$E$129,5,FALSE)*$O16) + IF($R16=0,0,VLOOKUP($R16,ITEM!$A$2:$E$129,5,FALSE)*$S16) + IF($V16=0,0,VLOOKUP($V16,ITEM!$A$2:$E$129,5,FALSE)*$W16)) / $D16</f>
        <v>1.1666666666666667</v>
      </c>
      <c r="AA16">
        <v>3</v>
      </c>
    </row>
    <row r="17" spans="1:27" x14ac:dyDescent="0.25">
      <c r="A17" t="s">
        <v>64</v>
      </c>
      <c r="B17" t="s">
        <v>64</v>
      </c>
      <c r="C17">
        <v>16</v>
      </c>
      <c r="D17">
        <v>1</v>
      </c>
      <c r="E17" t="s">
        <v>257</v>
      </c>
      <c r="F17">
        <v>99</v>
      </c>
      <c r="G17">
        <v>1</v>
      </c>
      <c r="H17">
        <v>40</v>
      </c>
      <c r="I17" t="s">
        <v>260</v>
      </c>
      <c r="J17">
        <v>101</v>
      </c>
      <c r="K17">
        <v>1</v>
      </c>
      <c r="L17">
        <v>15</v>
      </c>
      <c r="M17" t="s">
        <v>278</v>
      </c>
      <c r="N17">
        <v>110</v>
      </c>
      <c r="O17">
        <v>1</v>
      </c>
      <c r="P17">
        <v>5</v>
      </c>
      <c r="R17">
        <v>0</v>
      </c>
      <c r="S17">
        <v>0</v>
      </c>
      <c r="V17">
        <v>0</v>
      </c>
      <c r="W17">
        <v>0</v>
      </c>
      <c r="Y17">
        <v>200</v>
      </c>
      <c r="Z17" s="5">
        <f>(VLOOKUP($F17,ITEM!$A$2:$E$129,5,FALSE)*$G17 + IF($J17=0,0,VLOOKUP($J17,ITEM!$A$2:$E$129,5,FALSE)*$K17) + IF($N17=0,0,VLOOKUP($N17,ITEM!$A$2:$E$129,5,FALSE)*$O17) + IF($R17=0,0,VLOOKUP($R17,ITEM!$A$2:$E$129,5,FALSE)*$S17) + IF($V17=0,0,VLOOKUP($V17,ITEM!$A$2:$E$129,5,FALSE)*$W17)) / $D17</f>
        <v>211</v>
      </c>
      <c r="AA17">
        <v>2</v>
      </c>
    </row>
    <row r="18" spans="1:27" x14ac:dyDescent="0.25">
      <c r="A18" t="s">
        <v>64</v>
      </c>
      <c r="B18" t="s">
        <v>66</v>
      </c>
      <c r="C18">
        <v>17</v>
      </c>
      <c r="D18">
        <v>2</v>
      </c>
      <c r="E18" t="s">
        <v>257</v>
      </c>
      <c r="F18">
        <v>99</v>
      </c>
      <c r="G18">
        <v>2</v>
      </c>
      <c r="H18">
        <v>40</v>
      </c>
      <c r="I18" t="s">
        <v>260</v>
      </c>
      <c r="J18">
        <v>101</v>
      </c>
      <c r="K18">
        <v>1.5</v>
      </c>
      <c r="L18">
        <v>15</v>
      </c>
      <c r="M18" t="s">
        <v>272</v>
      </c>
      <c r="N18">
        <v>107</v>
      </c>
      <c r="O18">
        <v>1</v>
      </c>
      <c r="P18">
        <v>5</v>
      </c>
      <c r="R18">
        <v>0</v>
      </c>
      <c r="S18">
        <v>0</v>
      </c>
      <c r="V18">
        <v>0</v>
      </c>
      <c r="W18">
        <v>0</v>
      </c>
      <c r="Y18">
        <v>100</v>
      </c>
      <c r="Z18" s="5">
        <f>(VLOOKUP($F18,ITEM!$A$2:$E$129,5,FALSE)*$G18 + IF($J18=0,0,VLOOKUP($J18,ITEM!$A$2:$E$129,5,FALSE)*$K18) + IF($N18=0,0,VLOOKUP($N18,ITEM!$A$2:$E$129,5,FALSE)*$O18) + IF($R18=0,0,VLOOKUP($R18,ITEM!$A$2:$E$129,5,FALSE)*$S18) + IF($V18=0,0,VLOOKUP($V18,ITEM!$A$2:$E$129,5,FALSE)*$W18)) / $D18</f>
        <v>208</v>
      </c>
      <c r="AA18">
        <v>2</v>
      </c>
    </row>
    <row r="19" spans="1:27" x14ac:dyDescent="0.25">
      <c r="A19" t="s">
        <v>64</v>
      </c>
      <c r="B19" t="s">
        <v>68</v>
      </c>
      <c r="C19">
        <v>18</v>
      </c>
      <c r="D19">
        <v>3</v>
      </c>
      <c r="E19" t="s">
        <v>257</v>
      </c>
      <c r="F19">
        <v>99</v>
      </c>
      <c r="G19">
        <v>3</v>
      </c>
      <c r="H19">
        <v>40</v>
      </c>
      <c r="I19" t="s">
        <v>260</v>
      </c>
      <c r="J19">
        <v>101</v>
      </c>
      <c r="K19">
        <v>1</v>
      </c>
      <c r="L19">
        <v>15</v>
      </c>
      <c r="M19" t="s">
        <v>272</v>
      </c>
      <c r="N19">
        <v>107</v>
      </c>
      <c r="O19">
        <v>1</v>
      </c>
      <c r="P19">
        <v>5</v>
      </c>
      <c r="R19">
        <v>0</v>
      </c>
      <c r="S19" t="s">
        <v>803</v>
      </c>
      <c r="V19">
        <v>0</v>
      </c>
      <c r="W19" t="s">
        <v>803</v>
      </c>
      <c r="Y19">
        <v>100</v>
      </c>
      <c r="Z19" s="5">
        <f>(VLOOKUP($F19,ITEM!$A$2:$E$129,5,FALSE)*$G19 + IF($J19=0,0,VLOOKUP($J19,ITEM!$A$2:$E$129,5,FALSE)*$K19) + IF($N19=0,0,VLOOKUP($N19,ITEM!$A$2:$E$129,5,FALSE)*$O19) + IF($R19=0,0,VLOOKUP($R19,ITEM!$A$2:$E$129,5,FALSE)*$S19) + IF($V19=0,0,VLOOKUP($V19,ITEM!$A$2:$E$129,5,FALSE)*$W19)) / $D19</f>
        <v>203.66666666666666</v>
      </c>
      <c r="AA19">
        <v>2</v>
      </c>
    </row>
    <row r="20" spans="1:27" x14ac:dyDescent="0.25">
      <c r="A20" t="s">
        <v>64</v>
      </c>
      <c r="B20" t="s">
        <v>70</v>
      </c>
      <c r="C20">
        <v>19</v>
      </c>
      <c r="D20">
        <v>1</v>
      </c>
      <c r="E20" t="s">
        <v>260</v>
      </c>
      <c r="F20">
        <v>101</v>
      </c>
      <c r="G20">
        <v>1</v>
      </c>
      <c r="H20">
        <v>20</v>
      </c>
      <c r="I20" t="s">
        <v>272</v>
      </c>
      <c r="J20">
        <v>107</v>
      </c>
      <c r="K20">
        <v>2</v>
      </c>
      <c r="L20">
        <v>5</v>
      </c>
      <c r="N20">
        <v>0</v>
      </c>
      <c r="O20">
        <v>0</v>
      </c>
      <c r="P20">
        <v>0</v>
      </c>
      <c r="R20">
        <v>0</v>
      </c>
      <c r="S20" t="s">
        <v>803</v>
      </c>
      <c r="V20">
        <v>0</v>
      </c>
      <c r="W20" t="s">
        <v>803</v>
      </c>
      <c r="Y20">
        <v>100</v>
      </c>
      <c r="Z20" s="5">
        <f>(VLOOKUP($F20,ITEM!$A$2:$E$129,5,FALSE)*$G20 + IF($J20=0,0,VLOOKUP($J20,ITEM!$A$2:$E$129,5,FALSE)*$K20) + IF($N20=0,0,VLOOKUP($N20,ITEM!$A$2:$E$129,5,FALSE)*$O20) + IF($R20=0,0,VLOOKUP($R20,ITEM!$A$2:$E$129,5,FALSE)*$S20) + IF($V20=0,0,VLOOKUP($V20,ITEM!$A$2:$E$129,5,FALSE)*$W20)) / $D20</f>
        <v>12</v>
      </c>
      <c r="AA20">
        <v>2</v>
      </c>
    </row>
    <row r="21" spans="1:27" x14ac:dyDescent="0.25">
      <c r="A21" t="s">
        <v>72</v>
      </c>
      <c r="B21" t="s">
        <v>73</v>
      </c>
      <c r="C21">
        <v>20</v>
      </c>
      <c r="D21">
        <v>10</v>
      </c>
      <c r="E21" t="s">
        <v>227</v>
      </c>
      <c r="F21">
        <v>86</v>
      </c>
      <c r="G21">
        <v>1</v>
      </c>
      <c r="H21">
        <v>25</v>
      </c>
      <c r="I21" t="s">
        <v>272</v>
      </c>
      <c r="J21">
        <v>107</v>
      </c>
      <c r="K21">
        <v>1</v>
      </c>
      <c r="L21">
        <v>5</v>
      </c>
      <c r="N21">
        <v>0</v>
      </c>
      <c r="O21">
        <v>0</v>
      </c>
      <c r="P21">
        <v>0</v>
      </c>
      <c r="R21">
        <v>0</v>
      </c>
      <c r="S21">
        <v>0</v>
      </c>
      <c r="V21">
        <v>0</v>
      </c>
      <c r="W21">
        <v>0</v>
      </c>
      <c r="Y21">
        <v>100</v>
      </c>
      <c r="Z21" s="5">
        <f>(VLOOKUP($F21,ITEM!$A$2:$E$129,5,FALSE)*$G21 + IF($J21=0,0,VLOOKUP($J21,ITEM!$A$2:$E$129,5,FALSE)*$K21) + IF($N21=0,0,VLOOKUP($N21,ITEM!$A$2:$E$129,5,FALSE)*$O21) + IF($R21=0,0,VLOOKUP($R21,ITEM!$A$2:$E$129,5,FALSE)*$S21) + IF($V21=0,0,VLOOKUP($V21,ITEM!$A$2:$E$129,5,FALSE)*$W21)) / $D21</f>
        <v>0.3</v>
      </c>
      <c r="AA21">
        <v>3</v>
      </c>
    </row>
    <row r="22" spans="1:27" x14ac:dyDescent="0.25">
      <c r="A22" t="s">
        <v>72</v>
      </c>
      <c r="B22" t="s">
        <v>75</v>
      </c>
      <c r="C22">
        <v>21</v>
      </c>
      <c r="D22">
        <v>10</v>
      </c>
      <c r="E22" t="s">
        <v>258</v>
      </c>
      <c r="F22">
        <v>100</v>
      </c>
      <c r="G22">
        <v>2</v>
      </c>
      <c r="H22">
        <v>25</v>
      </c>
      <c r="I22" t="s">
        <v>272</v>
      </c>
      <c r="J22">
        <v>107</v>
      </c>
      <c r="K22">
        <v>1</v>
      </c>
      <c r="L22">
        <v>5</v>
      </c>
      <c r="M22" t="s">
        <v>282</v>
      </c>
      <c r="N22">
        <v>112</v>
      </c>
      <c r="O22">
        <v>1</v>
      </c>
      <c r="P22">
        <v>10</v>
      </c>
      <c r="R22">
        <v>0</v>
      </c>
      <c r="S22" t="s">
        <v>803</v>
      </c>
      <c r="V22">
        <v>0</v>
      </c>
      <c r="W22" t="s">
        <v>803</v>
      </c>
      <c r="Y22">
        <v>100</v>
      </c>
      <c r="Z22" s="5">
        <f>(VLOOKUP($F22,ITEM!$A$2:$E$129,5,FALSE)*$G22 + IF($J22=0,0,VLOOKUP($J22,ITEM!$A$2:$E$129,5,FALSE)*$K22) + IF($N22=0,0,VLOOKUP($N22,ITEM!$A$2:$E$129,5,FALSE)*$O22) + IF($R22=0,0,VLOOKUP($R22,ITEM!$A$2:$E$129,5,FALSE)*$S22) + IF($V22=0,0,VLOOKUP($V22,ITEM!$A$2:$E$129,5,FALSE)*$W22)) / $D22</f>
        <v>0.4</v>
      </c>
      <c r="AA22">
        <v>3</v>
      </c>
    </row>
    <row r="23" spans="1:27" x14ac:dyDescent="0.25">
      <c r="A23" t="s">
        <v>72</v>
      </c>
      <c r="B23" t="s">
        <v>77</v>
      </c>
      <c r="C23">
        <v>22</v>
      </c>
      <c r="D23">
        <v>40</v>
      </c>
      <c r="E23" t="s">
        <v>258</v>
      </c>
      <c r="F23">
        <v>100</v>
      </c>
      <c r="G23">
        <v>3</v>
      </c>
      <c r="H23">
        <v>20</v>
      </c>
      <c r="I23" t="s">
        <v>272</v>
      </c>
      <c r="J23">
        <v>107</v>
      </c>
      <c r="K23">
        <v>1</v>
      </c>
      <c r="L23">
        <v>5</v>
      </c>
      <c r="M23" t="s">
        <v>282</v>
      </c>
      <c r="N23">
        <v>112</v>
      </c>
      <c r="O23">
        <v>1</v>
      </c>
      <c r="P23">
        <v>10</v>
      </c>
      <c r="R23">
        <v>0</v>
      </c>
      <c r="S23" t="s">
        <v>803</v>
      </c>
      <c r="V23">
        <v>0</v>
      </c>
      <c r="W23" t="s">
        <v>803</v>
      </c>
      <c r="Y23">
        <v>100</v>
      </c>
      <c r="Z23" s="5">
        <f>(VLOOKUP($F23,ITEM!$A$2:$E$129,5,FALSE)*$G23 + IF($J23=0,0,VLOOKUP($J23,ITEM!$A$2:$E$129,5,FALSE)*$K23) + IF($N23=0,0,VLOOKUP($N23,ITEM!$A$2:$E$129,5,FALSE)*$O23) + IF($R23=0,0,VLOOKUP($R23,ITEM!$A$2:$E$129,5,FALSE)*$S23) + IF($V23=0,0,VLOOKUP($V23,ITEM!$A$2:$E$129,5,FALSE)*$W23)) / $D23</f>
        <v>0.125</v>
      </c>
      <c r="AA23">
        <v>3</v>
      </c>
    </row>
    <row r="24" spans="1:27" x14ac:dyDescent="0.25">
      <c r="A24" t="s">
        <v>72</v>
      </c>
      <c r="B24" t="s">
        <v>79</v>
      </c>
      <c r="C24">
        <v>23</v>
      </c>
      <c r="D24">
        <v>8</v>
      </c>
      <c r="E24" t="s">
        <v>227</v>
      </c>
      <c r="F24">
        <v>86</v>
      </c>
      <c r="G24">
        <v>1</v>
      </c>
      <c r="H24">
        <v>30</v>
      </c>
      <c r="I24" t="s">
        <v>266</v>
      </c>
      <c r="J24">
        <v>104</v>
      </c>
      <c r="K24">
        <v>1</v>
      </c>
      <c r="L24">
        <v>5</v>
      </c>
      <c r="N24">
        <v>0</v>
      </c>
      <c r="O24">
        <v>0</v>
      </c>
      <c r="P24">
        <v>0</v>
      </c>
      <c r="R24">
        <v>0</v>
      </c>
      <c r="S24">
        <v>0</v>
      </c>
      <c r="V24">
        <v>0</v>
      </c>
      <c r="W24">
        <v>0</v>
      </c>
      <c r="Y24">
        <v>100</v>
      </c>
      <c r="Z24" s="5">
        <f>(VLOOKUP($F24,ITEM!$A$2:$E$129,5,FALSE)*$G24 + IF($J24=0,0,VLOOKUP($J24,ITEM!$A$2:$E$129,5,FALSE)*$K24) + IF($N24=0,0,VLOOKUP($N24,ITEM!$A$2:$E$129,5,FALSE)*$O24) + IF($R24=0,0,VLOOKUP($R24,ITEM!$A$2:$E$129,5,FALSE)*$S24) + IF($V24=0,0,VLOOKUP($V24,ITEM!$A$2:$E$129,5,FALSE)*$W24)) / $D24</f>
        <v>0.375</v>
      </c>
      <c r="AA24">
        <v>3</v>
      </c>
    </row>
    <row r="25" spans="1:27" x14ac:dyDescent="0.25">
      <c r="A25" t="s">
        <v>81</v>
      </c>
      <c r="B25" t="s">
        <v>82</v>
      </c>
      <c r="C25">
        <v>24</v>
      </c>
      <c r="D25">
        <v>4</v>
      </c>
      <c r="E25" t="s">
        <v>155</v>
      </c>
      <c r="F25">
        <v>55</v>
      </c>
      <c r="G25">
        <v>1</v>
      </c>
      <c r="H25">
        <v>20</v>
      </c>
      <c r="I25" t="s">
        <v>202</v>
      </c>
      <c r="J25">
        <v>74</v>
      </c>
      <c r="K25">
        <v>1</v>
      </c>
      <c r="L25">
        <v>20</v>
      </c>
      <c r="M25" t="s">
        <v>264</v>
      </c>
      <c r="N25">
        <v>103</v>
      </c>
      <c r="O25">
        <v>3</v>
      </c>
      <c r="P25">
        <v>20</v>
      </c>
      <c r="R25">
        <v>0</v>
      </c>
      <c r="S25" t="s">
        <v>803</v>
      </c>
      <c r="V25">
        <v>0</v>
      </c>
      <c r="W25" t="s">
        <v>803</v>
      </c>
      <c r="Y25">
        <v>100</v>
      </c>
      <c r="Z25" s="5">
        <f>(VLOOKUP($F25,ITEM!$A$2:$E$129,5,FALSE)*$G25 + IF($J25=0,0,VLOOKUP($J25,ITEM!$A$2:$E$129,5,FALSE)*$K25) + IF($N25=0,0,VLOOKUP($N25,ITEM!$A$2:$E$129,5,FALSE)*$O25) + IF($R25=0,0,VLOOKUP($R25,ITEM!$A$2:$E$129,5,FALSE)*$S25) + IF($V25=0,0,VLOOKUP($V25,ITEM!$A$2:$E$129,5,FALSE)*$W25)) / $D25</f>
        <v>1.125</v>
      </c>
      <c r="AA25">
        <v>4</v>
      </c>
    </row>
    <row r="26" spans="1:27" x14ac:dyDescent="0.25">
      <c r="A26" t="s">
        <v>81</v>
      </c>
      <c r="B26" t="s">
        <v>84</v>
      </c>
      <c r="C26">
        <v>25</v>
      </c>
      <c r="D26">
        <v>20</v>
      </c>
      <c r="E26" t="s">
        <v>170</v>
      </c>
      <c r="F26">
        <v>61</v>
      </c>
      <c r="G26">
        <v>2</v>
      </c>
      <c r="H26">
        <v>20</v>
      </c>
      <c r="I26" t="s">
        <v>195</v>
      </c>
      <c r="J26">
        <v>71</v>
      </c>
      <c r="K26">
        <v>2</v>
      </c>
      <c r="L26">
        <v>20</v>
      </c>
      <c r="M26" t="s">
        <v>218</v>
      </c>
      <c r="N26">
        <v>82</v>
      </c>
      <c r="O26">
        <v>1</v>
      </c>
      <c r="P26">
        <v>10</v>
      </c>
      <c r="R26">
        <v>0</v>
      </c>
      <c r="S26" t="s">
        <v>803</v>
      </c>
      <c r="V26">
        <v>0</v>
      </c>
      <c r="W26" t="s">
        <v>803</v>
      </c>
      <c r="Y26">
        <v>100</v>
      </c>
      <c r="Z26" s="5">
        <f>(VLOOKUP($F26,ITEM!$A$2:$E$129,5,FALSE)*$G26 + IF($J26=0,0,VLOOKUP($J26,ITEM!$A$2:$E$129,5,FALSE)*$K26) + IF($N26=0,0,VLOOKUP($N26,ITEM!$A$2:$E$129,5,FALSE)*$O26) + IF($R26=0,0,VLOOKUP($R26,ITEM!$A$2:$E$129,5,FALSE)*$S26) + IF($V26=0,0,VLOOKUP($V26,ITEM!$A$2:$E$129,5,FALSE)*$W26)) / $D26</f>
        <v>0.25</v>
      </c>
      <c r="AA26">
        <v>4</v>
      </c>
    </row>
    <row r="27" spans="1:27" x14ac:dyDescent="0.25">
      <c r="A27" t="s">
        <v>81</v>
      </c>
      <c r="B27" t="s">
        <v>86</v>
      </c>
      <c r="C27">
        <v>26</v>
      </c>
      <c r="D27">
        <v>8</v>
      </c>
      <c r="E27" t="s">
        <v>170</v>
      </c>
      <c r="F27">
        <v>61</v>
      </c>
      <c r="G27">
        <v>2</v>
      </c>
      <c r="H27">
        <v>20</v>
      </c>
      <c r="I27" t="s">
        <v>195</v>
      </c>
      <c r="J27">
        <v>71</v>
      </c>
      <c r="K27">
        <v>1</v>
      </c>
      <c r="L27">
        <v>20</v>
      </c>
      <c r="M27" t="s">
        <v>249</v>
      </c>
      <c r="N27">
        <v>95</v>
      </c>
      <c r="O27">
        <v>1</v>
      </c>
      <c r="P27">
        <v>10</v>
      </c>
      <c r="R27">
        <v>0</v>
      </c>
      <c r="S27" t="s">
        <v>803</v>
      </c>
      <c r="V27">
        <v>0</v>
      </c>
      <c r="W27" t="s">
        <v>803</v>
      </c>
      <c r="Y27">
        <v>100</v>
      </c>
      <c r="Z27" s="5">
        <f>(VLOOKUP($F27,ITEM!$A$2:$E$129,5,FALSE)*$G27 + IF($J27=0,0,VLOOKUP($J27,ITEM!$A$2:$E$129,5,FALSE)*$K27) + IF($N27=0,0,VLOOKUP($N27,ITEM!$A$2:$E$129,5,FALSE)*$O27) + IF($R27=0,0,VLOOKUP($R27,ITEM!$A$2:$E$129,5,FALSE)*$S27) + IF($V27=0,0,VLOOKUP($V27,ITEM!$A$2:$E$129,5,FALSE)*$W27)) / $D27</f>
        <v>0.5</v>
      </c>
      <c r="AA27">
        <v>4</v>
      </c>
    </row>
    <row r="28" spans="1:27" x14ac:dyDescent="0.25">
      <c r="A28" t="s">
        <v>88</v>
      </c>
      <c r="B28" t="s">
        <v>89</v>
      </c>
      <c r="C28">
        <v>27</v>
      </c>
      <c r="D28">
        <v>20</v>
      </c>
      <c r="E28" t="s">
        <v>227</v>
      </c>
      <c r="F28">
        <v>86</v>
      </c>
      <c r="G28">
        <v>1</v>
      </c>
      <c r="H28">
        <v>15</v>
      </c>
      <c r="I28" t="s">
        <v>272</v>
      </c>
      <c r="J28">
        <v>107</v>
      </c>
      <c r="K28">
        <v>1</v>
      </c>
      <c r="L28">
        <v>2</v>
      </c>
      <c r="N28">
        <v>0</v>
      </c>
      <c r="O28">
        <v>0</v>
      </c>
      <c r="P28">
        <v>0</v>
      </c>
      <c r="R28">
        <v>0</v>
      </c>
      <c r="S28" t="s">
        <v>803</v>
      </c>
      <c r="V28">
        <v>0</v>
      </c>
      <c r="W28" t="s">
        <v>803</v>
      </c>
      <c r="Y28">
        <v>100</v>
      </c>
      <c r="Z28" s="5">
        <f>(VLOOKUP($F28,ITEM!$A$2:$E$129,5,FALSE)*$G28 + IF($J28=0,0,VLOOKUP($J28,ITEM!$A$2:$E$129,5,FALSE)*$K28) + IF($N28=0,0,VLOOKUP($N28,ITEM!$A$2:$E$129,5,FALSE)*$O28) + IF($R28=0,0,VLOOKUP($R28,ITEM!$A$2:$E$129,5,FALSE)*$S28) + IF($V28=0,0,VLOOKUP($V28,ITEM!$A$2:$E$129,5,FALSE)*$W28)) / $D28</f>
        <v>0.15</v>
      </c>
      <c r="AA28">
        <v>5</v>
      </c>
    </row>
    <row r="29" spans="1:27" x14ac:dyDescent="0.25">
      <c r="A29" t="s">
        <v>88</v>
      </c>
      <c r="B29" t="s">
        <v>91</v>
      </c>
      <c r="C29">
        <v>28</v>
      </c>
      <c r="D29">
        <v>20</v>
      </c>
      <c r="E29" t="s">
        <v>227</v>
      </c>
      <c r="F29">
        <v>86</v>
      </c>
      <c r="G29">
        <v>2</v>
      </c>
      <c r="H29">
        <v>15</v>
      </c>
      <c r="I29" t="s">
        <v>272</v>
      </c>
      <c r="J29">
        <v>107</v>
      </c>
      <c r="K29">
        <v>1</v>
      </c>
      <c r="L29">
        <v>2</v>
      </c>
      <c r="N29">
        <v>0</v>
      </c>
      <c r="O29">
        <v>0</v>
      </c>
      <c r="P29">
        <v>0</v>
      </c>
      <c r="R29">
        <v>0</v>
      </c>
      <c r="S29" t="s">
        <v>803</v>
      </c>
      <c r="V29">
        <v>0</v>
      </c>
      <c r="W29" t="s">
        <v>803</v>
      </c>
      <c r="Y29">
        <v>100</v>
      </c>
      <c r="Z29" s="5">
        <f>(VLOOKUP($F29,ITEM!$A$2:$E$129,5,FALSE)*$G29 + IF($J29=0,0,VLOOKUP($J29,ITEM!$A$2:$E$129,5,FALSE)*$K29) + IF($N29=0,0,VLOOKUP($N29,ITEM!$A$2:$E$129,5,FALSE)*$O29) + IF($R29=0,0,VLOOKUP($R29,ITEM!$A$2:$E$129,5,FALSE)*$S29) + IF($V29=0,0,VLOOKUP($V29,ITEM!$A$2:$E$129,5,FALSE)*$W29)) / $D29</f>
        <v>0.25</v>
      </c>
      <c r="AA29">
        <v>5</v>
      </c>
    </row>
    <row r="30" spans="1:27" x14ac:dyDescent="0.25">
      <c r="A30" t="s">
        <v>88</v>
      </c>
      <c r="B30" t="s">
        <v>93</v>
      </c>
      <c r="C30">
        <v>29</v>
      </c>
      <c r="D30">
        <v>20</v>
      </c>
      <c r="E30" t="s">
        <v>227</v>
      </c>
      <c r="F30">
        <v>86</v>
      </c>
      <c r="G30">
        <v>2</v>
      </c>
      <c r="H30">
        <v>15</v>
      </c>
      <c r="I30" t="s">
        <v>272</v>
      </c>
      <c r="J30">
        <v>107</v>
      </c>
      <c r="K30">
        <v>1</v>
      </c>
      <c r="L30">
        <v>2</v>
      </c>
      <c r="N30">
        <v>0</v>
      </c>
      <c r="O30">
        <v>0</v>
      </c>
      <c r="P30">
        <v>0</v>
      </c>
      <c r="R30">
        <v>0</v>
      </c>
      <c r="S30" t="s">
        <v>803</v>
      </c>
      <c r="V30">
        <v>0</v>
      </c>
      <c r="W30" t="s">
        <v>803</v>
      </c>
      <c r="Y30">
        <v>100</v>
      </c>
      <c r="Z30" s="5">
        <f>(VLOOKUP($F30,ITEM!$A$2:$E$129,5,FALSE)*$G30 + IF($J30=0,0,VLOOKUP($J30,ITEM!$A$2:$E$129,5,FALSE)*$K30) + IF($N30=0,0,VLOOKUP($N30,ITEM!$A$2:$E$129,5,FALSE)*$O30) + IF($R30=0,0,VLOOKUP($R30,ITEM!$A$2:$E$129,5,FALSE)*$S30) + IF($V30=0,0,VLOOKUP($V30,ITEM!$A$2:$E$129,5,FALSE)*$W30)) / $D30</f>
        <v>0.25</v>
      </c>
      <c r="AA30">
        <v>5</v>
      </c>
    </row>
    <row r="31" spans="1:27" x14ac:dyDescent="0.25">
      <c r="A31" t="s">
        <v>95</v>
      </c>
      <c r="B31" t="s">
        <v>96</v>
      </c>
      <c r="C31">
        <v>30</v>
      </c>
      <c r="D31">
        <v>1</v>
      </c>
      <c r="E31" t="s">
        <v>260</v>
      </c>
      <c r="F31">
        <v>101</v>
      </c>
      <c r="G31">
        <v>1</v>
      </c>
      <c r="H31">
        <v>5</v>
      </c>
      <c r="I31" t="s">
        <v>278</v>
      </c>
      <c r="J31">
        <v>110</v>
      </c>
      <c r="K31">
        <v>6</v>
      </c>
      <c r="L31">
        <v>5</v>
      </c>
      <c r="N31">
        <v>0</v>
      </c>
      <c r="O31">
        <v>0</v>
      </c>
      <c r="P31">
        <v>0</v>
      </c>
      <c r="R31">
        <v>0</v>
      </c>
      <c r="S31">
        <v>0</v>
      </c>
      <c r="V31">
        <v>0</v>
      </c>
      <c r="W31">
        <v>0</v>
      </c>
      <c r="Y31">
        <v>100</v>
      </c>
      <c r="Z31" s="5">
        <f>(VLOOKUP($F31,ITEM!$A$2:$E$129,5,FALSE)*$G31 + IF($J31=0,0,VLOOKUP($J31,ITEM!$A$2:$E$129,5,FALSE)*$K31) + IF($N31=0,0,VLOOKUP($N31,ITEM!$A$2:$E$129,5,FALSE)*$O31) + IF($R31=0,0,VLOOKUP($R31,ITEM!$A$2:$E$129,5,FALSE)*$S31) + IF($V31=0,0,VLOOKUP($V31,ITEM!$A$2:$E$129,5,FALSE)*$W31)) / $D31</f>
        <v>16</v>
      </c>
      <c r="AA31">
        <v>2</v>
      </c>
    </row>
    <row r="32" spans="1:27" x14ac:dyDescent="0.25">
      <c r="A32" t="s">
        <v>95</v>
      </c>
      <c r="B32" t="s">
        <v>98</v>
      </c>
      <c r="C32">
        <v>31</v>
      </c>
      <c r="D32">
        <v>1</v>
      </c>
      <c r="E32" t="s">
        <v>225</v>
      </c>
      <c r="F32">
        <v>85</v>
      </c>
      <c r="G32">
        <v>2</v>
      </c>
      <c r="H32">
        <v>5</v>
      </c>
      <c r="I32" t="s">
        <v>260</v>
      </c>
      <c r="J32">
        <v>101</v>
      </c>
      <c r="K32">
        <v>2</v>
      </c>
      <c r="L32">
        <v>15</v>
      </c>
      <c r="M32" t="s">
        <v>278</v>
      </c>
      <c r="N32">
        <v>110</v>
      </c>
      <c r="O32">
        <v>3</v>
      </c>
      <c r="P32">
        <v>5</v>
      </c>
      <c r="R32">
        <v>0</v>
      </c>
      <c r="S32">
        <v>0</v>
      </c>
      <c r="V32">
        <v>0</v>
      </c>
      <c r="W32">
        <v>0</v>
      </c>
      <c r="Y32">
        <v>100</v>
      </c>
      <c r="Z32" s="5">
        <f>(VLOOKUP($F32,ITEM!$A$2:$E$129,5,FALSE)*$G32 + IF($J32=0,0,VLOOKUP($J32,ITEM!$A$2:$E$129,5,FALSE)*$K32) + IF($N32=0,0,VLOOKUP($N32,ITEM!$A$2:$E$129,5,FALSE)*$O32) + IF($R32=0,0,VLOOKUP($R32,ITEM!$A$2:$E$129,5,FALSE)*$S32) + IF($V32=0,0,VLOOKUP($V32,ITEM!$A$2:$E$129,5,FALSE)*$W32)) / $D32</f>
        <v>25.6</v>
      </c>
      <c r="AA32">
        <v>2</v>
      </c>
    </row>
    <row r="33" spans="1:27" x14ac:dyDescent="0.25">
      <c r="A33" t="s">
        <v>95</v>
      </c>
      <c r="B33" t="s">
        <v>100</v>
      </c>
      <c r="C33">
        <v>32</v>
      </c>
      <c r="D33">
        <v>1</v>
      </c>
      <c r="E33" t="s">
        <v>260</v>
      </c>
      <c r="F33">
        <v>101</v>
      </c>
      <c r="G33">
        <v>1</v>
      </c>
      <c r="H33">
        <v>15</v>
      </c>
      <c r="I33" t="s">
        <v>266</v>
      </c>
      <c r="J33">
        <v>104</v>
      </c>
      <c r="K33">
        <v>1</v>
      </c>
      <c r="L33">
        <v>5</v>
      </c>
      <c r="M33" t="s">
        <v>272</v>
      </c>
      <c r="N33">
        <v>107</v>
      </c>
      <c r="O33">
        <v>1</v>
      </c>
      <c r="P33">
        <v>5</v>
      </c>
      <c r="R33">
        <v>0</v>
      </c>
      <c r="S33" t="s">
        <v>803</v>
      </c>
      <c r="V33">
        <v>0</v>
      </c>
      <c r="W33" t="s">
        <v>803</v>
      </c>
      <c r="Y33">
        <v>100</v>
      </c>
      <c r="Z33" s="5">
        <f>(VLOOKUP($F33,ITEM!$A$2:$E$129,5,FALSE)*$G33 + IF($J33=0,0,VLOOKUP($J33,ITEM!$A$2:$E$129,5,FALSE)*$K33) + IF($N33=0,0,VLOOKUP($N33,ITEM!$A$2:$E$129,5,FALSE)*$O33) + IF($R33=0,0,VLOOKUP($R33,ITEM!$A$2:$E$129,5,FALSE)*$S33) + IF($V33=0,0,VLOOKUP($V33,ITEM!$A$2:$E$129,5,FALSE)*$W33)) / $D33</f>
        <v>12</v>
      </c>
      <c r="AA33">
        <v>2</v>
      </c>
    </row>
    <row r="34" spans="1:27" x14ac:dyDescent="0.25">
      <c r="A34" t="s">
        <v>95</v>
      </c>
      <c r="B34" t="s">
        <v>102</v>
      </c>
      <c r="C34">
        <v>33</v>
      </c>
      <c r="D34">
        <v>1</v>
      </c>
      <c r="E34" t="s">
        <v>260</v>
      </c>
      <c r="F34">
        <v>101</v>
      </c>
      <c r="G34">
        <v>3</v>
      </c>
      <c r="H34">
        <v>20</v>
      </c>
      <c r="I34" t="s">
        <v>266</v>
      </c>
      <c r="J34">
        <v>104</v>
      </c>
      <c r="K34">
        <v>2</v>
      </c>
      <c r="L34">
        <v>5</v>
      </c>
      <c r="M34" t="s">
        <v>272</v>
      </c>
      <c r="N34">
        <v>107</v>
      </c>
      <c r="O34">
        <v>1</v>
      </c>
      <c r="P34">
        <v>5</v>
      </c>
      <c r="R34">
        <v>0</v>
      </c>
      <c r="S34">
        <v>0</v>
      </c>
      <c r="V34">
        <v>0</v>
      </c>
      <c r="W34">
        <v>0</v>
      </c>
      <c r="Y34">
        <v>100</v>
      </c>
      <c r="Z34" s="5">
        <f>(VLOOKUP($F34,ITEM!$A$2:$E$129,5,FALSE)*$G34 + IF($J34=0,0,VLOOKUP($J34,ITEM!$A$2:$E$129,5,FALSE)*$K34) + IF($N34=0,0,VLOOKUP($N34,ITEM!$A$2:$E$129,5,FALSE)*$O34) + IF($R34=0,0,VLOOKUP($R34,ITEM!$A$2:$E$129,5,FALSE)*$S34) + IF($V34=0,0,VLOOKUP($V34,ITEM!$A$2:$E$129,5,FALSE)*$W34)) / $D34</f>
        <v>33</v>
      </c>
      <c r="AA34">
        <v>2</v>
      </c>
    </row>
    <row r="35" spans="1:27" x14ac:dyDescent="0.25">
      <c r="A35" t="s">
        <v>104</v>
      </c>
      <c r="B35" t="s">
        <v>105</v>
      </c>
      <c r="C35">
        <v>34</v>
      </c>
      <c r="D35">
        <v>2</v>
      </c>
      <c r="E35" t="s">
        <v>225</v>
      </c>
      <c r="F35">
        <v>85</v>
      </c>
      <c r="G35">
        <v>2</v>
      </c>
      <c r="H35">
        <v>5</v>
      </c>
      <c r="I35" t="s">
        <v>260</v>
      </c>
      <c r="J35">
        <v>101</v>
      </c>
      <c r="K35">
        <v>1</v>
      </c>
      <c r="L35">
        <v>15</v>
      </c>
      <c r="N35">
        <v>0</v>
      </c>
      <c r="O35">
        <v>0</v>
      </c>
      <c r="P35">
        <v>0</v>
      </c>
      <c r="R35">
        <v>0</v>
      </c>
      <c r="S35">
        <v>0</v>
      </c>
      <c r="V35">
        <v>0</v>
      </c>
      <c r="W35">
        <v>0</v>
      </c>
      <c r="Y35">
        <v>100</v>
      </c>
      <c r="Z35" s="5">
        <f>(VLOOKUP($F35,ITEM!$A$2:$E$129,5,FALSE)*$G35 + IF($J35=0,0,VLOOKUP($J35,ITEM!$A$2:$E$129,5,FALSE)*$K35) + IF($N35=0,0,VLOOKUP($N35,ITEM!$A$2:$E$129,5,FALSE)*$O35) + IF($R35=0,0,VLOOKUP($R35,ITEM!$A$2:$E$129,5,FALSE)*$S35) + IF($V35=0,0,VLOOKUP($V35,ITEM!$A$2:$E$129,5,FALSE)*$W35)) / $D35</f>
        <v>6.3</v>
      </c>
      <c r="AA35">
        <v>2</v>
      </c>
    </row>
    <row r="36" spans="1:27" x14ac:dyDescent="0.25">
      <c r="A36" t="s">
        <v>104</v>
      </c>
      <c r="B36" t="s">
        <v>107</v>
      </c>
      <c r="C36">
        <v>35</v>
      </c>
      <c r="D36">
        <v>5</v>
      </c>
      <c r="E36" t="s">
        <v>260</v>
      </c>
      <c r="F36">
        <v>101</v>
      </c>
      <c r="G36">
        <v>1</v>
      </c>
      <c r="H36">
        <v>15</v>
      </c>
      <c r="I36" t="s">
        <v>272</v>
      </c>
      <c r="J36">
        <v>107</v>
      </c>
      <c r="K36">
        <v>1</v>
      </c>
      <c r="L36">
        <v>5</v>
      </c>
      <c r="N36">
        <v>0</v>
      </c>
      <c r="O36">
        <v>0</v>
      </c>
      <c r="P36">
        <v>0</v>
      </c>
      <c r="R36">
        <v>0</v>
      </c>
      <c r="S36" t="s">
        <v>803</v>
      </c>
      <c r="V36">
        <v>0</v>
      </c>
      <c r="W36" t="s">
        <v>803</v>
      </c>
      <c r="Y36">
        <v>100</v>
      </c>
      <c r="Z36" s="5">
        <f>(VLOOKUP($F36,ITEM!$A$2:$E$129,5,FALSE)*$G36 + IF($J36=0,0,VLOOKUP($J36,ITEM!$A$2:$E$129,5,FALSE)*$K36) + IF($N36=0,0,VLOOKUP($N36,ITEM!$A$2:$E$129,5,FALSE)*$O36) + IF($R36=0,0,VLOOKUP($R36,ITEM!$A$2:$E$129,5,FALSE)*$S36) + IF($V36=0,0,VLOOKUP($V36,ITEM!$A$2:$E$129,5,FALSE)*$W36)) / $D36</f>
        <v>2.2000000000000002</v>
      </c>
      <c r="AA36">
        <v>2</v>
      </c>
    </row>
    <row r="37" spans="1:27" x14ac:dyDescent="0.25">
      <c r="A37" t="s">
        <v>104</v>
      </c>
      <c r="B37" t="s">
        <v>109</v>
      </c>
      <c r="C37">
        <v>36</v>
      </c>
      <c r="D37">
        <v>3</v>
      </c>
      <c r="E37" t="s">
        <v>260</v>
      </c>
      <c r="F37">
        <v>101</v>
      </c>
      <c r="G37">
        <v>1</v>
      </c>
      <c r="H37">
        <v>20</v>
      </c>
      <c r="I37" t="s">
        <v>266</v>
      </c>
      <c r="J37">
        <v>104</v>
      </c>
      <c r="K37">
        <v>1</v>
      </c>
      <c r="L37">
        <v>5</v>
      </c>
      <c r="M37" t="s">
        <v>272</v>
      </c>
      <c r="N37">
        <v>107</v>
      </c>
      <c r="O37">
        <v>1</v>
      </c>
      <c r="P37">
        <v>5</v>
      </c>
      <c r="R37">
        <v>0</v>
      </c>
      <c r="S37">
        <v>0</v>
      </c>
      <c r="V37">
        <v>0</v>
      </c>
      <c r="W37">
        <v>0</v>
      </c>
      <c r="Y37">
        <v>100</v>
      </c>
      <c r="Z37" s="5">
        <f>(VLOOKUP($F37,ITEM!$A$2:$E$129,5,FALSE)*$G37 + IF($J37=0,0,VLOOKUP($J37,ITEM!$A$2:$E$129,5,FALSE)*$K37) + IF($N37=0,0,VLOOKUP($N37,ITEM!$A$2:$E$129,5,FALSE)*$O37) + IF($R37=0,0,VLOOKUP($R37,ITEM!$A$2:$E$129,5,FALSE)*$S37) + IF($V37=0,0,VLOOKUP($V37,ITEM!$A$2:$E$129,5,FALSE)*$W37)) / $D37</f>
        <v>4</v>
      </c>
      <c r="AA37">
        <v>2</v>
      </c>
    </row>
    <row r="38" spans="1:27" x14ac:dyDescent="0.25">
      <c r="A38" t="s">
        <v>104</v>
      </c>
      <c r="B38" t="s">
        <v>111</v>
      </c>
      <c r="C38">
        <v>37</v>
      </c>
      <c r="D38">
        <v>1</v>
      </c>
      <c r="E38" t="s">
        <v>260</v>
      </c>
      <c r="F38">
        <v>101</v>
      </c>
      <c r="G38">
        <v>1</v>
      </c>
      <c r="H38">
        <v>15</v>
      </c>
      <c r="I38" t="s">
        <v>266</v>
      </c>
      <c r="J38">
        <v>104</v>
      </c>
      <c r="K38">
        <v>1</v>
      </c>
      <c r="L38">
        <v>5</v>
      </c>
      <c r="M38" t="s">
        <v>278</v>
      </c>
      <c r="N38">
        <v>110</v>
      </c>
      <c r="O38">
        <v>1</v>
      </c>
      <c r="P38">
        <v>5</v>
      </c>
      <c r="R38">
        <v>0</v>
      </c>
      <c r="S38">
        <v>0</v>
      </c>
      <c r="V38">
        <v>0</v>
      </c>
      <c r="W38">
        <v>0</v>
      </c>
      <c r="Y38">
        <v>100</v>
      </c>
      <c r="Z38" s="5">
        <f>(VLOOKUP($F38,ITEM!$A$2:$E$129,5,FALSE)*$G38 + IF($J38=0,0,VLOOKUP($J38,ITEM!$A$2:$E$129,5,FALSE)*$K38) + IF($N38=0,0,VLOOKUP($N38,ITEM!$A$2:$E$129,5,FALSE)*$O38) + IF($R38=0,0,VLOOKUP($R38,ITEM!$A$2:$E$129,5,FALSE)*$S38) + IF($V38=0,0,VLOOKUP($V38,ITEM!$A$2:$E$129,5,FALSE)*$W38)) / $D38</f>
        <v>12</v>
      </c>
      <c r="AA38">
        <v>2</v>
      </c>
    </row>
    <row r="39" spans="1:27" x14ac:dyDescent="0.25">
      <c r="A39" t="s">
        <v>113</v>
      </c>
      <c r="B39" t="s">
        <v>114</v>
      </c>
      <c r="C39">
        <v>38</v>
      </c>
      <c r="D39">
        <v>10</v>
      </c>
      <c r="E39" t="s">
        <v>264</v>
      </c>
      <c r="F39">
        <v>103</v>
      </c>
      <c r="G39">
        <v>9</v>
      </c>
      <c r="H39">
        <v>40</v>
      </c>
      <c r="J39">
        <v>0</v>
      </c>
      <c r="K39">
        <v>0</v>
      </c>
      <c r="L39">
        <v>0</v>
      </c>
      <c r="N39">
        <v>0</v>
      </c>
      <c r="O39">
        <v>1</v>
      </c>
      <c r="P39">
        <v>0</v>
      </c>
      <c r="R39">
        <v>0</v>
      </c>
      <c r="S39">
        <v>0</v>
      </c>
      <c r="V39">
        <v>0</v>
      </c>
      <c r="W39">
        <v>0</v>
      </c>
      <c r="Y39">
        <v>100</v>
      </c>
      <c r="Z39" s="5">
        <f>(VLOOKUP($F39,ITEM!$A$2:$E$129,5,FALSE)*$G39 + IF($J39=0,0,VLOOKUP($J39,ITEM!$A$2:$E$129,5,FALSE)*$K39) + IF($N39=0,0,VLOOKUP($N39,ITEM!$A$2:$E$129,5,FALSE)*$O39) + IF($R39=0,0,VLOOKUP($R39,ITEM!$A$2:$E$129,5,FALSE)*$S39) + IF($V39=0,0,VLOOKUP($V39,ITEM!$A$2:$E$129,5,FALSE)*$W39)) / $D39</f>
        <v>0.45</v>
      </c>
      <c r="AA39">
        <v>4</v>
      </c>
    </row>
    <row r="40" spans="1:27" x14ac:dyDescent="0.25">
      <c r="A40" t="s">
        <v>113</v>
      </c>
      <c r="B40" t="s">
        <v>118</v>
      </c>
      <c r="C40">
        <v>39</v>
      </c>
      <c r="D40">
        <v>2</v>
      </c>
      <c r="E40" t="s">
        <v>206</v>
      </c>
      <c r="F40">
        <v>76</v>
      </c>
      <c r="G40">
        <v>1</v>
      </c>
      <c r="H40">
        <v>60</v>
      </c>
      <c r="J40">
        <v>0</v>
      </c>
      <c r="K40">
        <v>0</v>
      </c>
      <c r="L40">
        <v>0</v>
      </c>
      <c r="N40">
        <v>0</v>
      </c>
      <c r="O40">
        <v>0</v>
      </c>
      <c r="P40">
        <v>0</v>
      </c>
      <c r="R40">
        <v>0</v>
      </c>
      <c r="S40">
        <v>0</v>
      </c>
      <c r="V40">
        <v>0</v>
      </c>
      <c r="W40">
        <v>0</v>
      </c>
      <c r="Y40">
        <v>100</v>
      </c>
      <c r="Z40" s="5">
        <f>(VLOOKUP($F40,ITEM!$A$2:$E$129,5,FALSE)*$G40 + IF($J40=0,0,VLOOKUP($J40,ITEM!$A$2:$E$129,5,FALSE)*$K40) + IF($N40=0,0,VLOOKUP($N40,ITEM!$A$2:$E$129,5,FALSE)*$O40) + IF($R40=0,0,VLOOKUP($R40,ITEM!$A$2:$E$129,5,FALSE)*$S40) + IF($V40=0,0,VLOOKUP($V40,ITEM!$A$2:$E$129,5,FALSE)*$W40)) / $D40</f>
        <v>0.5</v>
      </c>
      <c r="AA40">
        <v>4</v>
      </c>
    </row>
    <row r="41" spans="1:27" x14ac:dyDescent="0.25">
      <c r="A41" t="s">
        <v>113</v>
      </c>
      <c r="B41" t="s">
        <v>120</v>
      </c>
      <c r="C41">
        <v>40</v>
      </c>
      <c r="D41">
        <v>2</v>
      </c>
      <c r="E41" t="s">
        <v>162</v>
      </c>
      <c r="F41">
        <v>57</v>
      </c>
      <c r="G41">
        <v>1</v>
      </c>
      <c r="H41">
        <v>60</v>
      </c>
      <c r="J41">
        <v>0</v>
      </c>
      <c r="K41">
        <v>0</v>
      </c>
      <c r="L41">
        <v>0</v>
      </c>
      <c r="N41">
        <v>0</v>
      </c>
      <c r="O41">
        <v>0</v>
      </c>
      <c r="P41">
        <v>0</v>
      </c>
      <c r="R41">
        <v>0</v>
      </c>
      <c r="S41">
        <v>0</v>
      </c>
      <c r="V41">
        <v>0</v>
      </c>
      <c r="W41">
        <v>0</v>
      </c>
      <c r="Y41">
        <v>100</v>
      </c>
      <c r="Z41" s="5">
        <f>(VLOOKUP($F41,ITEM!$A$2:$E$129,5,FALSE)*$G41 + IF($J41=0,0,VLOOKUP($J41,ITEM!$A$2:$E$129,5,FALSE)*$K41) + IF($N41=0,0,VLOOKUP($N41,ITEM!$A$2:$E$129,5,FALSE)*$O41) + IF($R41=0,0,VLOOKUP($R41,ITEM!$A$2:$E$129,5,FALSE)*$S41) + IF($V41=0,0,VLOOKUP($V41,ITEM!$A$2:$E$129,5,FALSE)*$W41)) / $D41</f>
        <v>1.5</v>
      </c>
      <c r="AA41">
        <v>4</v>
      </c>
    </row>
    <row r="42" spans="1:27" x14ac:dyDescent="0.25">
      <c r="A42" t="s">
        <v>113</v>
      </c>
      <c r="B42" t="s">
        <v>122</v>
      </c>
      <c r="C42">
        <v>41</v>
      </c>
      <c r="D42">
        <v>9</v>
      </c>
      <c r="E42" t="s">
        <v>206</v>
      </c>
      <c r="F42">
        <v>76</v>
      </c>
      <c r="G42">
        <v>2</v>
      </c>
      <c r="H42">
        <v>50</v>
      </c>
      <c r="I42" t="s">
        <v>218</v>
      </c>
      <c r="J42">
        <v>82</v>
      </c>
      <c r="K42">
        <v>1</v>
      </c>
      <c r="L42">
        <v>10</v>
      </c>
      <c r="N42">
        <v>0</v>
      </c>
      <c r="O42">
        <v>0</v>
      </c>
      <c r="P42">
        <v>0</v>
      </c>
      <c r="R42">
        <v>0</v>
      </c>
      <c r="S42" t="s">
        <v>803</v>
      </c>
      <c r="V42">
        <v>0</v>
      </c>
      <c r="W42" t="s">
        <v>803</v>
      </c>
      <c r="Y42">
        <v>100</v>
      </c>
      <c r="Z42" s="5">
        <f>(VLOOKUP($F42,ITEM!$A$2:$E$129,5,FALSE)*$G42 + IF($J42=0,0,VLOOKUP($J42,ITEM!$A$2:$E$129,5,FALSE)*$K42) + IF($N42=0,0,VLOOKUP($N42,ITEM!$A$2:$E$129,5,FALSE)*$O42) + IF($R42=0,0,VLOOKUP($R42,ITEM!$A$2:$E$129,5,FALSE)*$S42) + IF($V42=0,0,VLOOKUP($V42,ITEM!$A$2:$E$129,5,FALSE)*$W42)) / $D42</f>
        <v>0.33333333333333331</v>
      </c>
      <c r="AA42">
        <v>4</v>
      </c>
    </row>
    <row r="43" spans="1:27" x14ac:dyDescent="0.25">
      <c r="A43" t="s">
        <v>124</v>
      </c>
      <c r="B43" t="s">
        <v>125</v>
      </c>
      <c r="C43">
        <v>42</v>
      </c>
      <c r="D43">
        <v>1</v>
      </c>
      <c r="E43" t="s">
        <v>216</v>
      </c>
      <c r="F43">
        <v>81</v>
      </c>
      <c r="G43">
        <v>1</v>
      </c>
      <c r="H43">
        <v>30</v>
      </c>
      <c r="J43">
        <v>0</v>
      </c>
      <c r="K43">
        <v>0</v>
      </c>
      <c r="L43">
        <v>0</v>
      </c>
      <c r="N43">
        <v>0</v>
      </c>
      <c r="O43">
        <v>0</v>
      </c>
      <c r="P43">
        <v>0</v>
      </c>
      <c r="R43">
        <v>0</v>
      </c>
      <c r="S43" t="s">
        <v>803</v>
      </c>
      <c r="V43">
        <v>0</v>
      </c>
      <c r="W43" t="s">
        <v>803</v>
      </c>
      <c r="Y43">
        <v>100</v>
      </c>
      <c r="Z43" s="5">
        <f>(VLOOKUP($F43,ITEM!$A$2:$E$129,5,FALSE)*$G43 + IF($J43=0,0,VLOOKUP($J43,ITEM!$A$2:$E$129,5,FALSE)*$K43) + IF($N43=0,0,VLOOKUP($N43,ITEM!$A$2:$E$129,5,FALSE)*$O43) + IF($R43=0,0,VLOOKUP($R43,ITEM!$A$2:$E$129,5,FALSE)*$S43) + IF($V43=0,0,VLOOKUP($V43,ITEM!$A$2:$E$129,5,FALSE)*$W43)) / $D43</f>
        <v>1</v>
      </c>
      <c r="AA43">
        <v>1</v>
      </c>
    </row>
    <row r="44" spans="1:27" x14ac:dyDescent="0.25">
      <c r="A44" t="s">
        <v>124</v>
      </c>
      <c r="B44" t="s">
        <v>127</v>
      </c>
      <c r="C44">
        <v>43</v>
      </c>
      <c r="D44">
        <v>4</v>
      </c>
      <c r="E44" t="s">
        <v>145</v>
      </c>
      <c r="F44">
        <v>60</v>
      </c>
      <c r="G44">
        <v>5</v>
      </c>
      <c r="H44">
        <v>45</v>
      </c>
      <c r="I44" t="s">
        <v>280</v>
      </c>
      <c r="J44">
        <v>111</v>
      </c>
      <c r="K44">
        <v>1</v>
      </c>
      <c r="L44">
        <v>5</v>
      </c>
      <c r="N44">
        <v>0</v>
      </c>
      <c r="O44">
        <v>0</v>
      </c>
      <c r="P44">
        <v>0</v>
      </c>
      <c r="R44">
        <v>0</v>
      </c>
      <c r="S44">
        <v>0</v>
      </c>
      <c r="V44">
        <v>0</v>
      </c>
      <c r="W44">
        <v>0</v>
      </c>
      <c r="Y44">
        <v>100</v>
      </c>
      <c r="Z44" s="5">
        <f>(VLOOKUP($F44,ITEM!$A$2:$E$129,5,FALSE)*$G44 + IF($J44=0,0,VLOOKUP($J44,ITEM!$A$2:$E$129,5,FALSE)*$K44) + IF($N44=0,0,VLOOKUP($N44,ITEM!$A$2:$E$129,5,FALSE)*$O44) + IF($R44=0,0,VLOOKUP($R44,ITEM!$A$2:$E$129,5,FALSE)*$S44) + IF($V44=0,0,VLOOKUP($V44,ITEM!$A$2:$E$129,5,FALSE)*$W44)) / $D44</f>
        <v>15</v>
      </c>
      <c r="AA44">
        <v>1</v>
      </c>
    </row>
    <row r="45" spans="1:27" x14ac:dyDescent="0.25">
      <c r="A45" t="s">
        <v>124</v>
      </c>
      <c r="B45" t="s">
        <v>129</v>
      </c>
      <c r="C45">
        <v>44</v>
      </c>
      <c r="D45">
        <v>20</v>
      </c>
      <c r="E45" t="s">
        <v>174</v>
      </c>
      <c r="F45">
        <v>62</v>
      </c>
      <c r="G45">
        <v>1</v>
      </c>
      <c r="H45">
        <v>25</v>
      </c>
      <c r="J45">
        <v>0</v>
      </c>
      <c r="K45">
        <v>0</v>
      </c>
      <c r="L45">
        <v>0</v>
      </c>
      <c r="N45">
        <v>0</v>
      </c>
      <c r="O45">
        <v>0</v>
      </c>
      <c r="P45">
        <v>0</v>
      </c>
      <c r="R45">
        <v>0</v>
      </c>
      <c r="S45">
        <v>0</v>
      </c>
      <c r="V45">
        <v>0</v>
      </c>
      <c r="W45">
        <v>0</v>
      </c>
      <c r="Y45">
        <v>100</v>
      </c>
      <c r="Z45" s="5">
        <f>(VLOOKUP($F45,ITEM!$A$2:$E$129,5,FALSE)*$G45 + IF($J45=0,0,VLOOKUP($J45,ITEM!$A$2:$E$129,5,FALSE)*$K45) + IF($N45=0,0,VLOOKUP($N45,ITEM!$A$2:$E$129,5,FALSE)*$O45) + IF($R45=0,0,VLOOKUP($R45,ITEM!$A$2:$E$129,5,FALSE)*$S45) + IF($V45=0,0,VLOOKUP($V45,ITEM!$A$2:$E$129,5,FALSE)*$W45)) / $D45</f>
        <v>1</v>
      </c>
      <c r="AA45">
        <v>1</v>
      </c>
    </row>
    <row r="46" spans="1:27" x14ac:dyDescent="0.25">
      <c r="A46" t="s">
        <v>124</v>
      </c>
      <c r="B46" t="s">
        <v>131</v>
      </c>
      <c r="C46">
        <v>45</v>
      </c>
      <c r="D46">
        <v>2</v>
      </c>
      <c r="E46" t="s">
        <v>208</v>
      </c>
      <c r="F46">
        <v>77</v>
      </c>
      <c r="G46">
        <v>1</v>
      </c>
      <c r="H46">
        <v>10</v>
      </c>
      <c r="I46" t="s">
        <v>216</v>
      </c>
      <c r="J46">
        <v>81</v>
      </c>
      <c r="K46">
        <v>1</v>
      </c>
      <c r="L46">
        <v>15</v>
      </c>
      <c r="M46" t="s">
        <v>274</v>
      </c>
      <c r="N46">
        <v>108</v>
      </c>
      <c r="O46">
        <v>2</v>
      </c>
      <c r="P46">
        <v>20</v>
      </c>
      <c r="R46">
        <v>0</v>
      </c>
      <c r="S46">
        <v>0</v>
      </c>
      <c r="V46">
        <v>0</v>
      </c>
      <c r="W46">
        <v>0</v>
      </c>
      <c r="Y46">
        <v>100</v>
      </c>
      <c r="Z46" s="5">
        <f>(VLOOKUP($F46,ITEM!$A$2:$E$129,5,FALSE)*$G46 + IF($J46=0,0,VLOOKUP($J46,ITEM!$A$2:$E$129,5,FALSE)*$K46) + IF($N46=0,0,VLOOKUP($N46,ITEM!$A$2:$E$129,5,FALSE)*$O46) + IF($R46=0,0,VLOOKUP($R46,ITEM!$A$2:$E$129,5,FALSE)*$S46) + IF($V46=0,0,VLOOKUP($V46,ITEM!$A$2:$E$129,5,FALSE)*$W46)) / $D46</f>
        <v>6.5</v>
      </c>
      <c r="AA46">
        <v>1</v>
      </c>
    </row>
    <row r="47" spans="1:27" x14ac:dyDescent="0.25">
      <c r="A47" t="s">
        <v>133</v>
      </c>
      <c r="B47" t="s">
        <v>134</v>
      </c>
      <c r="C47">
        <v>46</v>
      </c>
      <c r="D47">
        <v>1</v>
      </c>
      <c r="E47" t="s">
        <v>246</v>
      </c>
      <c r="F47">
        <v>94</v>
      </c>
      <c r="G47">
        <v>80</v>
      </c>
      <c r="H47">
        <v>50</v>
      </c>
      <c r="J47">
        <v>0</v>
      </c>
      <c r="K47">
        <v>0</v>
      </c>
      <c r="L47">
        <v>0</v>
      </c>
      <c r="N47">
        <v>0</v>
      </c>
      <c r="O47">
        <v>0</v>
      </c>
      <c r="P47">
        <v>0</v>
      </c>
      <c r="R47">
        <v>0</v>
      </c>
      <c r="S47">
        <v>0</v>
      </c>
      <c r="V47">
        <v>0</v>
      </c>
      <c r="W47">
        <v>0</v>
      </c>
      <c r="Y47">
        <v>100</v>
      </c>
      <c r="Z47" s="5">
        <f>(VLOOKUP($F47,ITEM!$A$2:$E$129,5,FALSE)*$G47 + IF($J47=0,0,VLOOKUP($J47,ITEM!$A$2:$E$129,5,FALSE)*$K47) + IF($N47=0,0,VLOOKUP($N47,ITEM!$A$2:$E$129,5,FALSE)*$O47) + IF($R47=0,0,VLOOKUP($R47,ITEM!$A$2:$E$129,5,FALSE)*$S47) + IF($V47=0,0,VLOOKUP($V47,ITEM!$A$2:$E$129,5,FALSE)*$W47)) / $D47</f>
        <v>16</v>
      </c>
      <c r="AA47">
        <v>2</v>
      </c>
    </row>
    <row r="48" spans="1:27" x14ac:dyDescent="0.25">
      <c r="A48" t="s">
        <v>133</v>
      </c>
      <c r="B48" t="s">
        <v>136</v>
      </c>
      <c r="C48">
        <v>47</v>
      </c>
      <c r="D48">
        <v>2</v>
      </c>
      <c r="E48" t="s">
        <v>246</v>
      </c>
      <c r="F48">
        <v>94</v>
      </c>
      <c r="G48">
        <v>20</v>
      </c>
      <c r="H48">
        <v>40</v>
      </c>
      <c r="I48" t="s">
        <v>280</v>
      </c>
      <c r="J48">
        <v>111</v>
      </c>
      <c r="K48">
        <v>1</v>
      </c>
      <c r="L48">
        <v>15</v>
      </c>
      <c r="N48">
        <v>0</v>
      </c>
      <c r="O48">
        <v>0</v>
      </c>
      <c r="P48">
        <v>0</v>
      </c>
      <c r="R48">
        <v>0</v>
      </c>
      <c r="S48" t="s">
        <v>803</v>
      </c>
      <c r="V48">
        <v>0</v>
      </c>
      <c r="W48" t="s">
        <v>803</v>
      </c>
      <c r="Y48">
        <v>100</v>
      </c>
      <c r="Z48" s="5">
        <f>(VLOOKUP($F48,ITEM!$A$2:$E$129,5,FALSE)*$G48 + IF($J48=0,0,VLOOKUP($J48,ITEM!$A$2:$E$129,5,FALSE)*$K48) + IF($N48=0,0,VLOOKUP($N48,ITEM!$A$2:$E$129,5,FALSE)*$O48) + IF($R48=0,0,VLOOKUP($R48,ITEM!$A$2:$E$129,5,FALSE)*$S48) + IF($V48=0,0,VLOOKUP($V48,ITEM!$A$2:$E$129,5,FALSE)*$W48)) / $D48</f>
        <v>7</v>
      </c>
      <c r="AA48">
        <v>2</v>
      </c>
    </row>
    <row r="49" spans="1:27" x14ac:dyDescent="0.25">
      <c r="A49" t="s">
        <v>133</v>
      </c>
      <c r="B49" t="s">
        <v>138</v>
      </c>
      <c r="C49">
        <v>48</v>
      </c>
      <c r="D49">
        <v>1</v>
      </c>
      <c r="E49" t="s">
        <v>145</v>
      </c>
      <c r="F49">
        <v>60</v>
      </c>
      <c r="G49">
        <v>5</v>
      </c>
      <c r="H49">
        <v>30</v>
      </c>
      <c r="I49" t="s">
        <v>208</v>
      </c>
      <c r="J49">
        <v>77</v>
      </c>
      <c r="K49">
        <v>5</v>
      </c>
      <c r="L49">
        <v>15</v>
      </c>
      <c r="M49" t="s">
        <v>246</v>
      </c>
      <c r="N49">
        <v>94</v>
      </c>
      <c r="O49">
        <v>30</v>
      </c>
      <c r="P49">
        <v>15</v>
      </c>
      <c r="R49">
        <v>0</v>
      </c>
      <c r="S49">
        <v>0</v>
      </c>
      <c r="V49">
        <v>0</v>
      </c>
      <c r="W49">
        <v>0</v>
      </c>
      <c r="Y49">
        <v>100</v>
      </c>
      <c r="Z49" s="5">
        <f>(VLOOKUP($F49,ITEM!$A$2:$E$129,5,FALSE)*$G49 + IF($J49=0,0,VLOOKUP($J49,ITEM!$A$2:$E$129,5,FALSE)*$K49) + IF($N49=0,0,VLOOKUP($N49,ITEM!$A$2:$E$129,5,FALSE)*$O49) + IF($R49=0,0,VLOOKUP($R49,ITEM!$A$2:$E$129,5,FALSE)*$S49) + IF($V49=0,0,VLOOKUP($V49,ITEM!$A$2:$E$129,5,FALSE)*$W49)) / $D49</f>
        <v>106</v>
      </c>
      <c r="AA49">
        <v>2</v>
      </c>
    </row>
    <row r="50" spans="1:27" x14ac:dyDescent="0.25">
      <c r="A50" t="s">
        <v>140</v>
      </c>
      <c r="B50" t="s">
        <v>141</v>
      </c>
      <c r="C50">
        <v>49</v>
      </c>
      <c r="D50">
        <v>1</v>
      </c>
      <c r="E50" t="s">
        <v>242</v>
      </c>
      <c r="F50">
        <v>92</v>
      </c>
      <c r="G50">
        <v>3</v>
      </c>
      <c r="H50">
        <v>70</v>
      </c>
      <c r="J50">
        <v>0</v>
      </c>
      <c r="K50">
        <v>0</v>
      </c>
      <c r="L50">
        <v>0</v>
      </c>
      <c r="N50">
        <v>0</v>
      </c>
      <c r="O50">
        <v>0</v>
      </c>
      <c r="P50">
        <v>0</v>
      </c>
      <c r="R50">
        <v>0</v>
      </c>
      <c r="S50" t="s">
        <v>803</v>
      </c>
      <c r="V50">
        <v>0</v>
      </c>
      <c r="W50" t="s">
        <v>803</v>
      </c>
      <c r="Y50">
        <v>100</v>
      </c>
      <c r="Z50" s="5">
        <f>(VLOOKUP($F50,ITEM!$A$2:$E$129,5,FALSE)*$G50 + IF($J50=0,0,VLOOKUP($J50,ITEM!$A$2:$E$129,5,FALSE)*$K50) + IF($N50=0,0,VLOOKUP($N50,ITEM!$A$2:$E$129,5,FALSE)*$O50) + IF($R50=0,0,VLOOKUP($R50,ITEM!$A$2:$E$129,5,FALSE)*$S50) + IF($V50=0,0,VLOOKUP($V50,ITEM!$A$2:$E$129,5,FALSE)*$W50)) / $D50</f>
        <v>3</v>
      </c>
      <c r="AA50">
        <v>1</v>
      </c>
    </row>
    <row r="51" spans="1:27" x14ac:dyDescent="0.25">
      <c r="A51" t="s">
        <v>140</v>
      </c>
      <c r="B51" t="s">
        <v>143</v>
      </c>
      <c r="C51">
        <v>50</v>
      </c>
      <c r="D51">
        <v>1</v>
      </c>
      <c r="E51" t="s">
        <v>231</v>
      </c>
      <c r="F51">
        <v>88</v>
      </c>
      <c r="G51">
        <v>1</v>
      </c>
      <c r="H51">
        <v>70</v>
      </c>
      <c r="J51">
        <v>0</v>
      </c>
      <c r="K51">
        <v>0</v>
      </c>
      <c r="L51">
        <v>0</v>
      </c>
      <c r="N51">
        <v>0</v>
      </c>
      <c r="O51">
        <v>0</v>
      </c>
      <c r="P51">
        <v>0</v>
      </c>
      <c r="R51">
        <v>0</v>
      </c>
      <c r="S51" t="s">
        <v>803</v>
      </c>
      <c r="V51">
        <v>0</v>
      </c>
      <c r="W51" t="s">
        <v>803</v>
      </c>
      <c r="Y51">
        <v>100</v>
      </c>
      <c r="Z51" s="5">
        <f>(VLOOKUP($F51,ITEM!$A$2:$E$129,5,FALSE)*$G51 + IF($J51=0,0,VLOOKUP($J51,ITEM!$A$2:$E$129,5,FALSE)*$K51) + IF($N51=0,0,VLOOKUP($N51,ITEM!$A$2:$E$129,5,FALSE)*$O51) + IF($R51=0,0,VLOOKUP($R51,ITEM!$A$2:$E$129,5,FALSE)*$S51) + IF($V51=0,0,VLOOKUP($V51,ITEM!$A$2:$E$129,5,FALSE)*$W51)) / $D51</f>
        <v>300</v>
      </c>
      <c r="AA51">
        <v>1</v>
      </c>
    </row>
    <row r="52" spans="1:27" x14ac:dyDescent="0.25">
      <c r="A52" t="s">
        <v>145</v>
      </c>
      <c r="B52" t="s">
        <v>146</v>
      </c>
      <c r="C52">
        <v>51</v>
      </c>
      <c r="D52">
        <v>18</v>
      </c>
      <c r="E52" t="s">
        <v>145</v>
      </c>
      <c r="F52">
        <v>60</v>
      </c>
      <c r="G52">
        <v>5</v>
      </c>
      <c r="H52">
        <v>45</v>
      </c>
      <c r="I52" t="s">
        <v>280</v>
      </c>
      <c r="J52">
        <v>111</v>
      </c>
      <c r="K52">
        <v>1</v>
      </c>
      <c r="L52">
        <v>5</v>
      </c>
      <c r="N52">
        <v>0</v>
      </c>
      <c r="O52">
        <v>0</v>
      </c>
      <c r="P52">
        <v>0</v>
      </c>
      <c r="R52">
        <v>0</v>
      </c>
      <c r="S52">
        <v>0</v>
      </c>
      <c r="V52">
        <v>0</v>
      </c>
      <c r="W52">
        <v>0</v>
      </c>
      <c r="Y52">
        <v>100</v>
      </c>
      <c r="Z52" s="5">
        <f>(VLOOKUP($F52,ITEM!$A$2:$E$129,5,FALSE)*$G52 + IF($J52=0,0,VLOOKUP($J52,ITEM!$A$2:$E$129,5,FALSE)*$K52) + IF($N52=0,0,VLOOKUP($N52,ITEM!$A$2:$E$129,5,FALSE)*$O52) + IF($R52=0,0,VLOOKUP($R52,ITEM!$A$2:$E$129,5,FALSE)*$S52) + IF($V52=0,0,VLOOKUP($V52,ITEM!$A$2:$E$129,5,FALSE)*$W52)) / $D52</f>
        <v>3.3333333333333335</v>
      </c>
      <c r="AA52">
        <v>1</v>
      </c>
    </row>
    <row r="53" spans="1:27" x14ac:dyDescent="0.25">
      <c r="A53" t="s">
        <v>145</v>
      </c>
      <c r="B53" t="s">
        <v>148</v>
      </c>
      <c r="C53">
        <v>52</v>
      </c>
      <c r="D53">
        <v>35</v>
      </c>
      <c r="E53" t="s">
        <v>145</v>
      </c>
      <c r="F53">
        <v>60</v>
      </c>
      <c r="G53">
        <v>6</v>
      </c>
      <c r="H53">
        <v>45</v>
      </c>
      <c r="I53" t="s">
        <v>278</v>
      </c>
      <c r="J53">
        <v>110</v>
      </c>
      <c r="K53">
        <v>1</v>
      </c>
      <c r="L53">
        <v>5</v>
      </c>
      <c r="N53">
        <v>0</v>
      </c>
      <c r="O53">
        <v>0</v>
      </c>
      <c r="P53">
        <v>0</v>
      </c>
      <c r="R53">
        <v>0</v>
      </c>
      <c r="S53" t="s">
        <v>803</v>
      </c>
      <c r="V53">
        <v>0</v>
      </c>
      <c r="W53" t="s">
        <v>803</v>
      </c>
      <c r="Y53">
        <v>100</v>
      </c>
      <c r="Z53" s="5">
        <f>(VLOOKUP($F53,ITEM!$A$2:$E$129,5,FALSE)*$G53 + IF($J53=0,0,VLOOKUP($J53,ITEM!$A$2:$E$129,5,FALSE)*$K53) + IF($N53=0,0,VLOOKUP($N53,ITEM!$A$2:$E$129,5,FALSE)*$O53) + IF($R53=0,0,VLOOKUP($R53,ITEM!$A$2:$E$129,5,FALSE)*$S53) + IF($V53=0,0,VLOOKUP($V53,ITEM!$A$2:$E$129,5,FALSE)*$W53)) / $D53</f>
        <v>1.7428571428571429</v>
      </c>
      <c r="AA53">
        <v>1</v>
      </c>
    </row>
    <row r="54" spans="1:27" x14ac:dyDescent="0.25">
      <c r="A54" t="s">
        <v>145</v>
      </c>
      <c r="B54" t="s">
        <v>150</v>
      </c>
      <c r="C54">
        <v>53</v>
      </c>
      <c r="D54">
        <v>4</v>
      </c>
      <c r="E54" t="s">
        <v>145</v>
      </c>
      <c r="F54">
        <v>60</v>
      </c>
      <c r="G54">
        <v>5</v>
      </c>
      <c r="H54">
        <v>45</v>
      </c>
      <c r="I54" t="s">
        <v>280</v>
      </c>
      <c r="J54">
        <v>111</v>
      </c>
      <c r="K54">
        <v>1</v>
      </c>
      <c r="L54">
        <v>10</v>
      </c>
      <c r="N54">
        <v>0</v>
      </c>
      <c r="O54">
        <v>0</v>
      </c>
      <c r="P54">
        <v>0</v>
      </c>
      <c r="R54">
        <v>0</v>
      </c>
      <c r="S54" t="s">
        <v>803</v>
      </c>
      <c r="V54">
        <v>0</v>
      </c>
      <c r="W54" t="s">
        <v>803</v>
      </c>
      <c r="Y54">
        <v>100</v>
      </c>
      <c r="Z54" s="5">
        <f>(VLOOKUP($F54,ITEM!$A$2:$E$129,5,FALSE)*$G54 + IF($J54=0,0,VLOOKUP($J54,ITEM!$A$2:$E$129,5,FALSE)*$K54) + IF($N54=0,0,VLOOKUP($N54,ITEM!$A$2:$E$129,5,FALSE)*$O54) + IF($R54=0,0,VLOOKUP($R54,ITEM!$A$2:$E$129,5,FALSE)*$S54) + IF($V54=0,0,VLOOKUP($V54,ITEM!$A$2:$E$129,5,FALSE)*$W54)) / $D54</f>
        <v>15</v>
      </c>
      <c r="AA54">
        <v>1</v>
      </c>
    </row>
    <row r="55" spans="1:27" x14ac:dyDescent="0.25">
      <c r="A55" t="s">
        <v>145</v>
      </c>
      <c r="B55" t="s">
        <v>152</v>
      </c>
      <c r="C55">
        <v>54</v>
      </c>
      <c r="D55">
        <v>3</v>
      </c>
      <c r="E55" t="s">
        <v>145</v>
      </c>
      <c r="F55">
        <v>60</v>
      </c>
      <c r="G55">
        <v>1</v>
      </c>
      <c r="H55">
        <v>50</v>
      </c>
      <c r="J55">
        <v>0</v>
      </c>
      <c r="K55">
        <v>0</v>
      </c>
      <c r="L55">
        <v>0</v>
      </c>
      <c r="N55">
        <v>0</v>
      </c>
      <c r="O55">
        <v>0</v>
      </c>
      <c r="P55">
        <v>0</v>
      </c>
      <c r="R55">
        <v>0</v>
      </c>
      <c r="S55" t="s">
        <v>803</v>
      </c>
      <c r="V55">
        <v>0</v>
      </c>
      <c r="W55" t="s">
        <v>803</v>
      </c>
      <c r="Y55">
        <v>100</v>
      </c>
      <c r="Z55" s="5">
        <f>(VLOOKUP($F55,ITEM!$A$2:$E$129,5,FALSE)*$G55 + IF($J55=0,0,VLOOKUP($J55,ITEM!$A$2:$E$129,5,FALSE)*$K55) + IF($N55=0,0,VLOOKUP($N55,ITEM!$A$2:$E$129,5,FALSE)*$O55) + IF($R55=0,0,VLOOKUP($R55,ITEM!$A$2:$E$129,5,FALSE)*$S55) + IF($V55=0,0,VLOOKUP($V55,ITEM!$A$2:$E$129,5,FALSE)*$W55)) / $D55</f>
        <v>3.3333333333333335</v>
      </c>
      <c r="AA55">
        <v>1</v>
      </c>
    </row>
    <row r="56" spans="1:27" x14ac:dyDescent="0.25">
      <c r="A56" t="s">
        <v>185</v>
      </c>
      <c r="B56" t="s">
        <v>186</v>
      </c>
      <c r="C56">
        <v>67</v>
      </c>
      <c r="D56">
        <v>2</v>
      </c>
      <c r="E56" t="s">
        <v>260</v>
      </c>
      <c r="F56">
        <v>101</v>
      </c>
      <c r="G56">
        <v>2</v>
      </c>
      <c r="H56">
        <v>15</v>
      </c>
      <c r="I56" t="s">
        <v>266</v>
      </c>
      <c r="J56">
        <v>104</v>
      </c>
      <c r="K56">
        <v>1</v>
      </c>
      <c r="L56">
        <v>5</v>
      </c>
      <c r="M56" t="s">
        <v>272</v>
      </c>
      <c r="N56">
        <v>107</v>
      </c>
      <c r="O56">
        <v>1</v>
      </c>
      <c r="P56">
        <v>5</v>
      </c>
      <c r="R56">
        <v>0</v>
      </c>
      <c r="S56">
        <v>0</v>
      </c>
      <c r="V56">
        <v>0</v>
      </c>
      <c r="W56">
        <v>0</v>
      </c>
      <c r="Y56">
        <v>100</v>
      </c>
      <c r="Z56" s="5">
        <f>(VLOOKUP($F56,ITEM!$A$2:$E$129,5,FALSE)*$G56 + IF($J56=0,0,VLOOKUP($J56,ITEM!$A$2:$E$129,5,FALSE)*$K56) + IF($N56=0,0,VLOOKUP($N56,ITEM!$A$2:$E$129,5,FALSE)*$O56) + IF($R56=0,0,VLOOKUP($R56,ITEM!$A$2:$E$129,5,FALSE)*$S56) + IF($V56=0,0,VLOOKUP($V56,ITEM!$A$2:$E$129,5,FALSE)*$W56)) / $D56</f>
        <v>11</v>
      </c>
      <c r="AA56">
        <v>3</v>
      </c>
    </row>
    <row r="57" spans="1:27" x14ac:dyDescent="0.25">
      <c r="A57" t="s">
        <v>185</v>
      </c>
      <c r="B57" t="s">
        <v>188</v>
      </c>
      <c r="C57">
        <v>68</v>
      </c>
      <c r="D57">
        <v>30</v>
      </c>
      <c r="E57" t="s">
        <v>227</v>
      </c>
      <c r="F57">
        <v>86</v>
      </c>
      <c r="G57">
        <v>5</v>
      </c>
      <c r="H57">
        <v>10</v>
      </c>
      <c r="I57" t="s">
        <v>242</v>
      </c>
      <c r="J57">
        <v>92</v>
      </c>
      <c r="K57">
        <v>1</v>
      </c>
      <c r="L57">
        <v>5</v>
      </c>
      <c r="M57" t="s">
        <v>272</v>
      </c>
      <c r="N57">
        <v>107</v>
      </c>
      <c r="O57">
        <v>2</v>
      </c>
      <c r="P57">
        <v>5</v>
      </c>
      <c r="R57">
        <v>0</v>
      </c>
      <c r="S57" t="s">
        <v>803</v>
      </c>
      <c r="V57">
        <v>0</v>
      </c>
      <c r="W57" t="s">
        <v>803</v>
      </c>
      <c r="Y57">
        <v>100</v>
      </c>
      <c r="Z57" s="5">
        <f>(VLOOKUP($F57,ITEM!$A$2:$E$129,5,FALSE)*$G57 + IF($J57=0,0,VLOOKUP($J57,ITEM!$A$2:$E$129,5,FALSE)*$K57) + IF($N57=0,0,VLOOKUP($N57,ITEM!$A$2:$E$129,5,FALSE)*$O57) + IF($R57=0,0,VLOOKUP($R57,ITEM!$A$2:$E$129,5,FALSE)*$S57) + IF($V57=0,0,VLOOKUP($V57,ITEM!$A$2:$E$129,5,FALSE)*$W57)) / $D57</f>
        <v>0.43333333333333335</v>
      </c>
      <c r="AA57">
        <v>3</v>
      </c>
    </row>
    <row r="58" spans="1:27" x14ac:dyDescent="0.25">
      <c r="A58" t="s">
        <v>248</v>
      </c>
      <c r="B58" t="s">
        <v>249</v>
      </c>
      <c r="C58">
        <v>95</v>
      </c>
      <c r="D58">
        <v>1</v>
      </c>
      <c r="E58" t="s">
        <v>214</v>
      </c>
      <c r="F58">
        <v>80</v>
      </c>
      <c r="G58">
        <v>10</v>
      </c>
      <c r="H58">
        <v>30</v>
      </c>
      <c r="J58">
        <v>0</v>
      </c>
      <c r="K58">
        <v>0</v>
      </c>
      <c r="L58">
        <v>0</v>
      </c>
      <c r="N58">
        <v>0</v>
      </c>
      <c r="O58">
        <v>0</v>
      </c>
      <c r="P58">
        <v>0</v>
      </c>
      <c r="R58">
        <v>0</v>
      </c>
      <c r="S58" t="s">
        <v>803</v>
      </c>
      <c r="V58">
        <v>0</v>
      </c>
      <c r="W58" t="s">
        <v>803</v>
      </c>
      <c r="Y58">
        <v>100</v>
      </c>
      <c r="Z58" s="5">
        <f>(VLOOKUP($F58,ITEM!$A$2:$E$129,5,FALSE)*$G58 + IF($J58=0,0,VLOOKUP($J58,ITEM!$A$2:$E$129,5,FALSE)*$K58) + IF($N58=0,0,VLOOKUP($N58,ITEM!$A$2:$E$129,5,FALSE)*$O58) + IF($R58=0,0,VLOOKUP($R58,ITEM!$A$2:$E$129,5,FALSE)*$S58) + IF($V58=0,0,VLOOKUP($V58,ITEM!$A$2:$E$129,5,FALSE)*$W58)) / $D58</f>
        <v>10</v>
      </c>
      <c r="AA58">
        <v>1</v>
      </c>
    </row>
    <row r="59" spans="1:27" x14ac:dyDescent="0.25">
      <c r="A59" t="s">
        <v>248</v>
      </c>
      <c r="B59" t="s">
        <v>251</v>
      </c>
      <c r="C59">
        <v>96</v>
      </c>
      <c r="D59">
        <v>1</v>
      </c>
      <c r="E59" t="s">
        <v>266</v>
      </c>
      <c r="F59">
        <v>104</v>
      </c>
      <c r="G59">
        <v>30</v>
      </c>
      <c r="H59">
        <v>15</v>
      </c>
      <c r="I59" t="s">
        <v>272</v>
      </c>
      <c r="J59">
        <v>107</v>
      </c>
      <c r="K59">
        <v>30</v>
      </c>
      <c r="L59">
        <v>15</v>
      </c>
      <c r="M59" t="s">
        <v>278</v>
      </c>
      <c r="N59">
        <v>110</v>
      </c>
      <c r="O59">
        <v>300</v>
      </c>
      <c r="P59">
        <v>20</v>
      </c>
      <c r="R59">
        <v>0</v>
      </c>
      <c r="S59">
        <v>0</v>
      </c>
      <c r="V59">
        <v>0</v>
      </c>
      <c r="W59">
        <v>0</v>
      </c>
      <c r="Y59">
        <v>100</v>
      </c>
      <c r="Z59" s="5">
        <f>(VLOOKUP($F59,ITEM!$A$2:$E$129,5,FALSE)*$G59 + IF($J59=0,0,VLOOKUP($J59,ITEM!$A$2:$E$129,5,FALSE)*$K59) + IF($N59=0,0,VLOOKUP($N59,ITEM!$A$2:$E$129,5,FALSE)*$O59) + IF($R59=0,0,VLOOKUP($R59,ITEM!$A$2:$E$129,5,FALSE)*$S59) + IF($V59=0,0,VLOOKUP($V59,ITEM!$A$2:$E$129,5,FALSE)*$W59)) / $D59</f>
        <v>360</v>
      </c>
      <c r="AA59">
        <v>2</v>
      </c>
    </row>
    <row r="60" spans="1:27" x14ac:dyDescent="0.25">
      <c r="A60" t="s">
        <v>248</v>
      </c>
      <c r="B60" t="s">
        <v>253</v>
      </c>
      <c r="C60">
        <v>97</v>
      </c>
      <c r="D60">
        <v>1</v>
      </c>
      <c r="E60" t="s">
        <v>204</v>
      </c>
      <c r="F60">
        <v>75</v>
      </c>
      <c r="G60">
        <v>5</v>
      </c>
      <c r="H60">
        <v>20</v>
      </c>
      <c r="J60">
        <v>0</v>
      </c>
      <c r="K60">
        <v>0</v>
      </c>
      <c r="L60">
        <v>0</v>
      </c>
      <c r="N60">
        <v>0</v>
      </c>
      <c r="O60">
        <v>0</v>
      </c>
      <c r="P60">
        <v>0</v>
      </c>
      <c r="R60">
        <v>0</v>
      </c>
      <c r="S60" t="s">
        <v>803</v>
      </c>
      <c r="V60">
        <v>0</v>
      </c>
      <c r="W60" t="s">
        <v>803</v>
      </c>
      <c r="Y60">
        <v>100</v>
      </c>
      <c r="Z60" s="5">
        <f>(VLOOKUP($F60,ITEM!$A$2:$E$129,5,FALSE)*$G60 + IF($J60=0,0,VLOOKUP($J60,ITEM!$A$2:$E$129,5,FALSE)*$K60) + IF($N60=0,0,VLOOKUP($N60,ITEM!$A$2:$E$129,5,FALSE)*$O60) + IF($R60=0,0,VLOOKUP($R60,ITEM!$A$2:$E$129,5,FALSE)*$S60) + IF($V60=0,0,VLOOKUP($V60,ITEM!$A$2:$E$129,5,FALSE)*$W60)) / $D60</f>
        <v>5</v>
      </c>
      <c r="AA60">
        <v>5</v>
      </c>
    </row>
    <row r="61" spans="1:27" x14ac:dyDescent="0.25">
      <c r="A61" t="s">
        <v>248</v>
      </c>
      <c r="B61" t="s">
        <v>255</v>
      </c>
      <c r="C61">
        <v>98</v>
      </c>
      <c r="D61">
        <v>1</v>
      </c>
      <c r="E61" t="s">
        <v>206</v>
      </c>
      <c r="F61">
        <v>76</v>
      </c>
      <c r="G61">
        <v>4</v>
      </c>
      <c r="H61">
        <v>60</v>
      </c>
      <c r="J61">
        <v>0</v>
      </c>
      <c r="K61">
        <v>0</v>
      </c>
      <c r="L61">
        <v>0</v>
      </c>
      <c r="N61">
        <v>0</v>
      </c>
      <c r="O61">
        <v>0</v>
      </c>
      <c r="P61">
        <v>0</v>
      </c>
      <c r="R61">
        <v>0</v>
      </c>
      <c r="S61" t="s">
        <v>803</v>
      </c>
      <c r="V61">
        <v>0</v>
      </c>
      <c r="W61" t="s">
        <v>803</v>
      </c>
      <c r="Y61">
        <v>100</v>
      </c>
      <c r="Z61" s="5">
        <f>(VLOOKUP($F61,ITEM!$A$2:$E$129,5,FALSE)*$G61 + IF($J61=0,0,VLOOKUP($J61,ITEM!$A$2:$E$129,5,FALSE)*$K61) + IF($N61=0,0,VLOOKUP($N61,ITEM!$A$2:$E$129,5,FALSE)*$O61) + IF($R61=0,0,VLOOKUP($R61,ITEM!$A$2:$E$129,5,FALSE)*$S61) + IF($V61=0,0,VLOOKUP($V61,ITEM!$A$2:$E$129,5,FALSE)*$W61)) / $D61</f>
        <v>4</v>
      </c>
      <c r="AA61">
        <v>1</v>
      </c>
    </row>
    <row r="62" spans="1:27" x14ac:dyDescent="0.25">
      <c r="A62" t="s">
        <v>248</v>
      </c>
      <c r="B62" t="s">
        <v>257</v>
      </c>
      <c r="C62">
        <v>99</v>
      </c>
      <c r="D62">
        <v>50</v>
      </c>
      <c r="E62" t="s">
        <v>276</v>
      </c>
      <c r="F62">
        <v>109</v>
      </c>
      <c r="G62">
        <v>1</v>
      </c>
      <c r="H62">
        <v>5</v>
      </c>
      <c r="J62">
        <v>0</v>
      </c>
      <c r="K62">
        <v>0</v>
      </c>
      <c r="L62">
        <v>0</v>
      </c>
      <c r="N62">
        <v>0</v>
      </c>
      <c r="O62">
        <v>0</v>
      </c>
      <c r="P62">
        <v>0</v>
      </c>
      <c r="R62">
        <v>0</v>
      </c>
      <c r="S62">
        <v>0</v>
      </c>
      <c r="V62">
        <v>0</v>
      </c>
      <c r="W62">
        <v>0</v>
      </c>
      <c r="Y62">
        <v>100</v>
      </c>
      <c r="Z62" s="5">
        <f>(VLOOKUP($F62,ITEM!$A$2:$E$129,5,FALSE)*$G62 + IF($J62=0,0,VLOOKUP($J62,ITEM!$A$2:$E$129,5,FALSE)*$K62) + IF($N62=0,0,VLOOKUP($N62,ITEM!$A$2:$E$129,5,FALSE)*$O62) + IF($R62=0,0,VLOOKUP($R62,ITEM!$A$2:$E$129,5,FALSE)*$S62) + IF($V62=0,0,VLOOKUP($V62,ITEM!$A$2:$E$129,5,FALSE)*$W62)) / $D62</f>
        <v>0.02</v>
      </c>
      <c r="AA62">
        <v>2</v>
      </c>
    </row>
    <row r="63" spans="1:27" x14ac:dyDescent="0.25">
      <c r="A63" t="s">
        <v>248</v>
      </c>
      <c r="B63" t="s">
        <v>258</v>
      </c>
      <c r="C63">
        <v>100</v>
      </c>
      <c r="D63">
        <v>10</v>
      </c>
      <c r="E63" t="s">
        <v>236</v>
      </c>
      <c r="F63">
        <v>90</v>
      </c>
      <c r="G63">
        <v>1</v>
      </c>
      <c r="H63">
        <v>30</v>
      </c>
      <c r="I63" t="s">
        <v>246</v>
      </c>
      <c r="J63">
        <v>94</v>
      </c>
      <c r="K63">
        <v>30</v>
      </c>
      <c r="L63">
        <v>20</v>
      </c>
      <c r="N63">
        <v>0</v>
      </c>
      <c r="O63">
        <v>0</v>
      </c>
      <c r="P63">
        <v>0</v>
      </c>
      <c r="R63">
        <v>0</v>
      </c>
      <c r="S63" t="s">
        <v>803</v>
      </c>
      <c r="V63">
        <v>0</v>
      </c>
      <c r="W63" t="s">
        <v>803</v>
      </c>
      <c r="Y63">
        <v>100</v>
      </c>
      <c r="Z63" s="5">
        <f>(VLOOKUP($F63,ITEM!$A$2:$E$129,5,FALSE)*$G63 + IF($J63=0,0,VLOOKUP($J63,ITEM!$A$2:$E$129,5,FALSE)*$K63) + IF($N63=0,0,VLOOKUP($N63,ITEM!$A$2:$E$129,5,FALSE)*$O63) + IF($R63=0,0,VLOOKUP($R63,ITEM!$A$2:$E$129,5,FALSE)*$S63) + IF($V63=0,0,VLOOKUP($V63,ITEM!$A$2:$E$129,5,FALSE)*$W63)) / $D63</f>
        <v>2.6</v>
      </c>
      <c r="AA63">
        <v>1</v>
      </c>
    </row>
    <row r="64" spans="1:27" x14ac:dyDescent="0.25">
      <c r="A64" t="s">
        <v>248</v>
      </c>
      <c r="B64" t="s">
        <v>260</v>
      </c>
      <c r="C64">
        <v>101</v>
      </c>
      <c r="D64">
        <v>3</v>
      </c>
      <c r="E64" t="s">
        <v>227</v>
      </c>
      <c r="F64">
        <v>86</v>
      </c>
      <c r="G64">
        <v>1</v>
      </c>
      <c r="H64">
        <v>10</v>
      </c>
      <c r="I64" t="s">
        <v>276</v>
      </c>
      <c r="J64">
        <v>109</v>
      </c>
      <c r="K64">
        <v>1</v>
      </c>
      <c r="L64">
        <v>10</v>
      </c>
      <c r="M64" t="s">
        <v>278</v>
      </c>
      <c r="N64">
        <v>110</v>
      </c>
      <c r="O64">
        <v>1</v>
      </c>
      <c r="P64">
        <v>10</v>
      </c>
      <c r="R64">
        <v>0</v>
      </c>
      <c r="S64">
        <v>0</v>
      </c>
      <c r="V64">
        <v>0</v>
      </c>
      <c r="W64">
        <v>0</v>
      </c>
      <c r="Y64">
        <v>400</v>
      </c>
      <c r="Z64" s="5">
        <f>(VLOOKUP($F64,ITEM!$A$2:$E$129,5,FALSE)*$G64 + IF($J64=0,0,VLOOKUP($J64,ITEM!$A$2:$E$129,5,FALSE)*$K64) + IF($N64=0,0,VLOOKUP($N64,ITEM!$A$2:$E$129,5,FALSE)*$O64) + IF($R64=0,0,VLOOKUP($R64,ITEM!$A$2:$E$129,5,FALSE)*$S64) + IF($V64=0,0,VLOOKUP($V64,ITEM!$A$2:$E$129,5,FALSE)*$W64)) / $D64</f>
        <v>1.3333333333333333</v>
      </c>
      <c r="AA64">
        <v>1</v>
      </c>
    </row>
    <row r="65" spans="1:27" x14ac:dyDescent="0.25">
      <c r="A65" t="s">
        <v>248</v>
      </c>
      <c r="B65" t="s">
        <v>262</v>
      </c>
      <c r="C65">
        <v>102</v>
      </c>
      <c r="D65">
        <v>1</v>
      </c>
      <c r="E65" t="s">
        <v>278</v>
      </c>
      <c r="F65">
        <v>110</v>
      </c>
      <c r="G65">
        <v>100</v>
      </c>
      <c r="H65">
        <v>20</v>
      </c>
      <c r="J65">
        <v>0</v>
      </c>
      <c r="K65">
        <v>0</v>
      </c>
      <c r="L65">
        <v>0</v>
      </c>
      <c r="N65">
        <v>0</v>
      </c>
      <c r="O65">
        <v>0</v>
      </c>
      <c r="P65">
        <v>0</v>
      </c>
      <c r="R65">
        <v>0</v>
      </c>
      <c r="S65">
        <v>0</v>
      </c>
      <c r="V65">
        <v>0</v>
      </c>
      <c r="W65">
        <v>0</v>
      </c>
      <c r="Y65">
        <v>200</v>
      </c>
      <c r="Z65" s="5">
        <f>(VLOOKUP($F65,ITEM!$A$2:$E$129,5,FALSE)*$G65 + IF($J65=0,0,VLOOKUP($J65,ITEM!$A$2:$E$129,5,FALSE)*$K65) + IF($N65=0,0,VLOOKUP($N65,ITEM!$A$2:$E$129,5,FALSE)*$O65) + IF($R65=0,0,VLOOKUP($R65,ITEM!$A$2:$E$129,5,FALSE)*$S65) + IF($V65=0,0,VLOOKUP($V65,ITEM!$A$2:$E$129,5,FALSE)*$W65)) / $D65</f>
        <v>100</v>
      </c>
      <c r="AA65">
        <v>2</v>
      </c>
    </row>
    <row r="66" spans="1:27" x14ac:dyDescent="0.25">
      <c r="A66" t="s">
        <v>248</v>
      </c>
      <c r="B66" t="s">
        <v>264</v>
      </c>
      <c r="C66">
        <v>103</v>
      </c>
      <c r="D66">
        <v>1</v>
      </c>
      <c r="E66" t="s">
        <v>222</v>
      </c>
      <c r="F66">
        <v>84</v>
      </c>
      <c r="G66">
        <v>2</v>
      </c>
      <c r="H66">
        <v>70</v>
      </c>
      <c r="J66">
        <v>0</v>
      </c>
      <c r="K66">
        <v>0</v>
      </c>
      <c r="L66">
        <v>0</v>
      </c>
      <c r="N66">
        <v>0</v>
      </c>
      <c r="O66">
        <v>0</v>
      </c>
      <c r="P66">
        <v>0</v>
      </c>
      <c r="R66">
        <v>0</v>
      </c>
      <c r="S66">
        <v>0</v>
      </c>
      <c r="V66">
        <v>0</v>
      </c>
      <c r="W66">
        <v>0</v>
      </c>
      <c r="Y66">
        <v>100</v>
      </c>
      <c r="Z66" s="5">
        <f>(VLOOKUP($F66,ITEM!$A$2:$E$129,5,FALSE)*$G66 + IF($J66=0,0,VLOOKUP($J66,ITEM!$A$2:$E$129,5,FALSE)*$K66) + IF($N66=0,0,VLOOKUP($N66,ITEM!$A$2:$E$129,5,FALSE)*$O66) + IF($R66=0,0,VLOOKUP($R66,ITEM!$A$2:$E$129,5,FALSE)*$S66) + IF($V66=0,0,VLOOKUP($V66,ITEM!$A$2:$E$129,5,FALSE)*$W66)) / $D66</f>
        <v>2</v>
      </c>
      <c r="AA66">
        <v>5</v>
      </c>
    </row>
    <row r="67" spans="1:27" x14ac:dyDescent="0.25">
      <c r="A67" t="s">
        <v>248</v>
      </c>
      <c r="B67" t="s">
        <v>266</v>
      </c>
      <c r="C67">
        <v>104</v>
      </c>
      <c r="D67">
        <v>1</v>
      </c>
      <c r="E67" t="s">
        <v>240</v>
      </c>
      <c r="F67">
        <v>91</v>
      </c>
      <c r="G67">
        <v>2</v>
      </c>
      <c r="H67">
        <v>40</v>
      </c>
      <c r="J67">
        <v>0</v>
      </c>
      <c r="K67">
        <v>0</v>
      </c>
      <c r="L67">
        <v>0</v>
      </c>
      <c r="N67">
        <v>0</v>
      </c>
      <c r="O67">
        <v>0</v>
      </c>
      <c r="P67">
        <v>0</v>
      </c>
      <c r="R67">
        <v>0</v>
      </c>
      <c r="S67">
        <v>0</v>
      </c>
      <c r="V67">
        <v>0</v>
      </c>
      <c r="W67">
        <v>0</v>
      </c>
      <c r="Y67">
        <v>100</v>
      </c>
      <c r="Z67" s="5">
        <f>(VLOOKUP($F67,ITEM!$A$2:$E$129,5,FALSE)*$G67 + IF($J67=0,0,VLOOKUP($J67,ITEM!$A$2:$E$129,5,FALSE)*$K67) + IF($N67=0,0,VLOOKUP($N67,ITEM!$A$2:$E$129,5,FALSE)*$O67) + IF($R67=0,0,VLOOKUP($R67,ITEM!$A$2:$E$129,5,FALSE)*$S67) + IF($V67=0,0,VLOOKUP($V67,ITEM!$A$2:$E$129,5,FALSE)*$W67)) / $D67</f>
        <v>0.4</v>
      </c>
      <c r="AA67">
        <v>2</v>
      </c>
    </row>
    <row r="68" spans="1:27" x14ac:dyDescent="0.25">
      <c r="A68" t="s">
        <v>248</v>
      </c>
      <c r="B68" t="s">
        <v>268</v>
      </c>
      <c r="C68">
        <v>105</v>
      </c>
      <c r="D68">
        <v>1</v>
      </c>
      <c r="E68" t="s">
        <v>210</v>
      </c>
      <c r="F68">
        <v>78</v>
      </c>
      <c r="G68">
        <v>2</v>
      </c>
      <c r="H68">
        <v>50</v>
      </c>
      <c r="J68">
        <v>0</v>
      </c>
      <c r="K68">
        <v>0</v>
      </c>
      <c r="L68">
        <v>0</v>
      </c>
      <c r="N68">
        <v>0</v>
      </c>
      <c r="O68">
        <v>0</v>
      </c>
      <c r="P68">
        <v>0</v>
      </c>
      <c r="R68">
        <v>0</v>
      </c>
      <c r="S68" t="s">
        <v>803</v>
      </c>
      <c r="V68">
        <v>0</v>
      </c>
      <c r="W68" t="s">
        <v>803</v>
      </c>
      <c r="Y68">
        <v>100</v>
      </c>
      <c r="Z68" s="5">
        <f>(VLOOKUP($F68,ITEM!$A$2:$E$129,5,FALSE)*$G68 + IF($J68=0,0,VLOOKUP($J68,ITEM!$A$2:$E$129,5,FALSE)*$K68) + IF($N68=0,0,VLOOKUP($N68,ITEM!$A$2:$E$129,5,FALSE)*$O68) + IF($R68=0,0,VLOOKUP($R68,ITEM!$A$2:$E$129,5,FALSE)*$S68) + IF($V68=0,0,VLOOKUP($V68,ITEM!$A$2:$E$129,5,FALSE)*$W68)) / $D68</f>
        <v>2</v>
      </c>
      <c r="AA68">
        <v>2</v>
      </c>
    </row>
    <row r="69" spans="1:27" x14ac:dyDescent="0.25">
      <c r="A69" t="s">
        <v>248</v>
      </c>
      <c r="B69" t="s">
        <v>270</v>
      </c>
      <c r="C69">
        <v>106</v>
      </c>
      <c r="D69">
        <v>1</v>
      </c>
      <c r="E69" t="s">
        <v>246</v>
      </c>
      <c r="F69">
        <v>94</v>
      </c>
      <c r="G69">
        <v>1</v>
      </c>
      <c r="H69">
        <v>50</v>
      </c>
      <c r="J69">
        <v>0</v>
      </c>
      <c r="K69">
        <v>0</v>
      </c>
      <c r="L69">
        <v>0</v>
      </c>
      <c r="N69">
        <v>0</v>
      </c>
      <c r="O69">
        <v>0</v>
      </c>
      <c r="P69">
        <v>0</v>
      </c>
      <c r="R69">
        <v>0</v>
      </c>
      <c r="S69">
        <v>0</v>
      </c>
      <c r="V69">
        <v>0</v>
      </c>
      <c r="W69">
        <v>0</v>
      </c>
      <c r="Y69">
        <v>100</v>
      </c>
      <c r="Z69" s="5">
        <f>(VLOOKUP($F69,ITEM!$A$2:$E$129,5,FALSE)*$G69 + IF($J69=0,0,VLOOKUP($J69,ITEM!$A$2:$E$129,5,FALSE)*$K69) + IF($N69=0,0,VLOOKUP($N69,ITEM!$A$2:$E$129,5,FALSE)*$O69) + IF($R69=0,0,VLOOKUP($R69,ITEM!$A$2:$E$129,5,FALSE)*$S69) + IF($V69=0,0,VLOOKUP($V69,ITEM!$A$2:$E$129,5,FALSE)*$W69)) / $D69</f>
        <v>0.2</v>
      </c>
      <c r="AA69">
        <v>2</v>
      </c>
    </row>
    <row r="70" spans="1:27" x14ac:dyDescent="0.25">
      <c r="A70" t="s">
        <v>248</v>
      </c>
      <c r="B70" t="s">
        <v>272</v>
      </c>
      <c r="C70">
        <v>107</v>
      </c>
      <c r="D70">
        <v>30</v>
      </c>
      <c r="E70" t="s">
        <v>236</v>
      </c>
      <c r="F70">
        <v>90</v>
      </c>
      <c r="G70">
        <v>1</v>
      </c>
      <c r="H70">
        <v>35</v>
      </c>
      <c r="J70">
        <v>0</v>
      </c>
      <c r="K70">
        <v>0</v>
      </c>
      <c r="L70">
        <v>0</v>
      </c>
      <c r="N70">
        <v>0</v>
      </c>
      <c r="O70">
        <v>0</v>
      </c>
      <c r="P70">
        <v>0</v>
      </c>
      <c r="R70">
        <v>0</v>
      </c>
      <c r="S70">
        <v>0</v>
      </c>
      <c r="V70">
        <v>0</v>
      </c>
      <c r="W70">
        <v>0</v>
      </c>
      <c r="Y70">
        <v>100</v>
      </c>
      <c r="Z70" s="5">
        <f>(VLOOKUP($F70,ITEM!$A$2:$E$129,5,FALSE)*$G70 + IF($J70=0,0,VLOOKUP($J70,ITEM!$A$2:$E$129,5,FALSE)*$K70) + IF($N70=0,0,VLOOKUP($N70,ITEM!$A$2:$E$129,5,FALSE)*$O70) + IF($R70=0,0,VLOOKUP($R70,ITEM!$A$2:$E$129,5,FALSE)*$S70) + IF($V70=0,0,VLOOKUP($V70,ITEM!$A$2:$E$129,5,FALSE)*$W70)) / $D70</f>
        <v>0.66666666666666663</v>
      </c>
      <c r="AA70">
        <v>2</v>
      </c>
    </row>
    <row r="71" spans="1:27" x14ac:dyDescent="0.25">
      <c r="A71" t="s">
        <v>248</v>
      </c>
      <c r="B71" t="s">
        <v>274</v>
      </c>
      <c r="C71">
        <v>108</v>
      </c>
      <c r="D71">
        <v>6</v>
      </c>
      <c r="E71" t="s">
        <v>227</v>
      </c>
      <c r="F71">
        <v>86</v>
      </c>
      <c r="G71">
        <v>4</v>
      </c>
      <c r="H71">
        <v>35</v>
      </c>
      <c r="I71" t="s">
        <v>236</v>
      </c>
      <c r="J71">
        <v>90</v>
      </c>
      <c r="K71">
        <v>2</v>
      </c>
      <c r="L71">
        <v>15</v>
      </c>
      <c r="N71">
        <v>0</v>
      </c>
      <c r="O71">
        <v>0</v>
      </c>
      <c r="P71">
        <v>0</v>
      </c>
      <c r="R71">
        <v>0</v>
      </c>
      <c r="S71" t="s">
        <v>803</v>
      </c>
      <c r="V71">
        <v>0</v>
      </c>
      <c r="W71" t="s">
        <v>803</v>
      </c>
      <c r="Y71">
        <v>100</v>
      </c>
      <c r="Z71" s="5">
        <f>(VLOOKUP($F71,ITEM!$A$2:$E$129,5,FALSE)*$G71 + IF($J71=0,0,VLOOKUP($J71,ITEM!$A$2:$E$129,5,FALSE)*$K71) + IF($N71=0,0,VLOOKUP($N71,ITEM!$A$2:$E$129,5,FALSE)*$O71) + IF($R71=0,0,VLOOKUP($R71,ITEM!$A$2:$E$129,5,FALSE)*$S71) + IF($V71=0,0,VLOOKUP($V71,ITEM!$A$2:$E$129,5,FALSE)*$W71)) / $D71</f>
        <v>8</v>
      </c>
      <c r="AA71">
        <v>2</v>
      </c>
    </row>
    <row r="72" spans="1:27" x14ac:dyDescent="0.25">
      <c r="A72" t="s">
        <v>248</v>
      </c>
      <c r="B72" t="s">
        <v>276</v>
      </c>
      <c r="C72">
        <v>109</v>
      </c>
      <c r="D72">
        <v>2</v>
      </c>
      <c r="E72" t="s">
        <v>240</v>
      </c>
      <c r="F72">
        <v>91</v>
      </c>
      <c r="G72">
        <v>3</v>
      </c>
      <c r="H72">
        <v>40</v>
      </c>
      <c r="J72">
        <v>0</v>
      </c>
      <c r="K72">
        <v>0</v>
      </c>
      <c r="L72">
        <v>0</v>
      </c>
      <c r="N72">
        <v>0</v>
      </c>
      <c r="O72">
        <v>0</v>
      </c>
      <c r="P72">
        <v>0</v>
      </c>
      <c r="R72">
        <v>0</v>
      </c>
      <c r="S72">
        <v>0</v>
      </c>
      <c r="V72">
        <v>0</v>
      </c>
      <c r="W72">
        <v>0</v>
      </c>
      <c r="Y72">
        <v>100</v>
      </c>
      <c r="Z72" s="5">
        <f>(VLOOKUP($F72,ITEM!$A$2:$E$129,5,FALSE)*$G72 + IF($J72=0,0,VLOOKUP($J72,ITEM!$A$2:$E$129,5,FALSE)*$K72) + IF($N72=0,0,VLOOKUP($N72,ITEM!$A$2:$E$129,5,FALSE)*$O72) + IF($R72=0,0,VLOOKUP($R72,ITEM!$A$2:$E$129,5,FALSE)*$S72) + IF($V72=0,0,VLOOKUP($V72,ITEM!$A$2:$E$129,5,FALSE)*$W72)) / $D72</f>
        <v>0.30000000000000004</v>
      </c>
      <c r="AA72">
        <v>3</v>
      </c>
    </row>
    <row r="73" spans="1:27" x14ac:dyDescent="0.25">
      <c r="A73" t="s">
        <v>248</v>
      </c>
      <c r="B73" t="s">
        <v>278</v>
      </c>
      <c r="C73">
        <v>110</v>
      </c>
      <c r="D73">
        <v>2</v>
      </c>
      <c r="E73" t="s">
        <v>229</v>
      </c>
      <c r="F73">
        <v>87</v>
      </c>
      <c r="G73">
        <v>3</v>
      </c>
      <c r="H73">
        <v>20</v>
      </c>
      <c r="I73" t="s">
        <v>234</v>
      </c>
      <c r="J73">
        <v>89</v>
      </c>
      <c r="K73">
        <v>1</v>
      </c>
      <c r="L73">
        <v>30</v>
      </c>
      <c r="N73">
        <v>0</v>
      </c>
      <c r="O73">
        <v>0</v>
      </c>
      <c r="P73">
        <v>0</v>
      </c>
      <c r="R73">
        <v>0</v>
      </c>
      <c r="S73">
        <v>0</v>
      </c>
      <c r="V73">
        <v>0</v>
      </c>
      <c r="W73">
        <v>0</v>
      </c>
      <c r="Y73">
        <v>100</v>
      </c>
      <c r="Z73" s="5">
        <f>(VLOOKUP($F73,ITEM!$A$2:$E$129,5,FALSE)*$G73 + IF($J73=0,0,VLOOKUP($J73,ITEM!$A$2:$E$129,5,FALSE)*$K73) + IF($N73=0,0,VLOOKUP($N73,ITEM!$A$2:$E$129,5,FALSE)*$O73) + IF($R73=0,0,VLOOKUP($R73,ITEM!$A$2:$E$129,5,FALSE)*$S73) + IF($V73=0,0,VLOOKUP($V73,ITEM!$A$2:$E$129,5,FALSE)*$W73)) / $D73</f>
        <v>0.45000000000000007</v>
      </c>
      <c r="AA73">
        <v>2</v>
      </c>
    </row>
    <row r="74" spans="1:27" x14ac:dyDescent="0.25">
      <c r="A74" t="s">
        <v>248</v>
      </c>
      <c r="B74" t="s">
        <v>280</v>
      </c>
      <c r="C74">
        <v>111</v>
      </c>
      <c r="D74">
        <v>1</v>
      </c>
      <c r="E74" t="s">
        <v>208</v>
      </c>
      <c r="F74">
        <v>77</v>
      </c>
      <c r="G74">
        <v>2</v>
      </c>
      <c r="H74">
        <v>50</v>
      </c>
      <c r="J74">
        <v>0</v>
      </c>
      <c r="K74">
        <v>0</v>
      </c>
      <c r="L74">
        <v>0</v>
      </c>
      <c r="N74">
        <v>0</v>
      </c>
      <c r="O74">
        <v>0</v>
      </c>
      <c r="P74">
        <v>0</v>
      </c>
      <c r="R74">
        <v>0</v>
      </c>
      <c r="S74">
        <v>0</v>
      </c>
      <c r="V74">
        <v>0</v>
      </c>
      <c r="W74">
        <v>0</v>
      </c>
      <c r="Y74">
        <v>100</v>
      </c>
      <c r="Z74" s="5">
        <f>(VLOOKUP($F74,ITEM!$A$2:$E$129,5,FALSE)*$G74 + IF($J74=0,0,VLOOKUP($J74,ITEM!$A$2:$E$129,5,FALSE)*$K74) + IF($N74=0,0,VLOOKUP($N74,ITEM!$A$2:$E$129,5,FALSE)*$O74) + IF($R74=0,0,VLOOKUP($R74,ITEM!$A$2:$E$129,5,FALSE)*$S74) + IF($V74=0,0,VLOOKUP($V74,ITEM!$A$2:$E$129,5,FALSE)*$W74)) / $D74</f>
        <v>20</v>
      </c>
      <c r="AA74">
        <v>1</v>
      </c>
    </row>
    <row r="75" spans="1:27" x14ac:dyDescent="0.25">
      <c r="A75" t="s">
        <v>248</v>
      </c>
      <c r="B75" t="s">
        <v>282</v>
      </c>
      <c r="C75">
        <v>112</v>
      </c>
      <c r="D75">
        <v>1</v>
      </c>
      <c r="E75" t="s">
        <v>222</v>
      </c>
      <c r="F75">
        <v>84</v>
      </c>
      <c r="G75">
        <v>10</v>
      </c>
      <c r="H75">
        <v>30</v>
      </c>
      <c r="J75">
        <v>0</v>
      </c>
      <c r="K75">
        <v>0</v>
      </c>
      <c r="L75">
        <v>0</v>
      </c>
      <c r="N75">
        <v>0</v>
      </c>
      <c r="O75">
        <v>0</v>
      </c>
      <c r="P75">
        <v>0</v>
      </c>
      <c r="R75">
        <v>0</v>
      </c>
      <c r="S75" t="s">
        <v>803</v>
      </c>
      <c r="V75">
        <v>0</v>
      </c>
      <c r="W75" t="s">
        <v>803</v>
      </c>
      <c r="Y75">
        <v>100</v>
      </c>
      <c r="Z75" s="5">
        <f>(VLOOKUP($F75,ITEM!$A$2:$E$129,5,FALSE)*$G75 + IF($J75=0,0,VLOOKUP($J75,ITEM!$A$2:$E$129,5,FALSE)*$K75) + IF($N75=0,0,VLOOKUP($N75,ITEM!$A$2:$E$129,5,FALSE)*$O75) + IF($R75=0,0,VLOOKUP($R75,ITEM!$A$2:$E$129,5,FALSE)*$S75) + IF($V75=0,0,VLOOKUP($V75,ITEM!$A$2:$E$129,5,FALSE)*$W75)) / $D75</f>
        <v>10</v>
      </c>
      <c r="AA75">
        <v>5</v>
      </c>
    </row>
    <row r="76" spans="1:27" x14ac:dyDescent="0.25">
      <c r="A76" t="s">
        <v>248</v>
      </c>
      <c r="B76" t="s">
        <v>284</v>
      </c>
      <c r="C76">
        <v>113</v>
      </c>
      <c r="D76">
        <v>1</v>
      </c>
      <c r="E76" t="s">
        <v>216</v>
      </c>
      <c r="F76">
        <v>81</v>
      </c>
      <c r="G76">
        <v>20</v>
      </c>
      <c r="H76">
        <v>25</v>
      </c>
      <c r="I76" t="s">
        <v>278</v>
      </c>
      <c r="J76">
        <v>110</v>
      </c>
      <c r="K76">
        <v>20</v>
      </c>
      <c r="L76">
        <v>25</v>
      </c>
      <c r="N76">
        <v>0</v>
      </c>
      <c r="O76">
        <v>0</v>
      </c>
      <c r="P76">
        <v>0</v>
      </c>
      <c r="R76">
        <v>0</v>
      </c>
      <c r="S76">
        <v>0</v>
      </c>
      <c r="V76">
        <v>0</v>
      </c>
      <c r="W76">
        <v>0</v>
      </c>
      <c r="Y76">
        <v>200</v>
      </c>
      <c r="Z76" s="5">
        <f>(VLOOKUP($F76,ITEM!$A$2:$E$129,5,FALSE)*$G76 + IF($J76=0,0,VLOOKUP($J76,ITEM!$A$2:$E$129,5,FALSE)*$K76) + IF($N76=0,0,VLOOKUP($N76,ITEM!$A$2:$E$129,5,FALSE)*$O76) + IF($R76=0,0,VLOOKUP($R76,ITEM!$A$2:$E$129,5,FALSE)*$S76) + IF($V76=0,0,VLOOKUP($V76,ITEM!$A$2:$E$129,5,FALSE)*$W76)) / $D76</f>
        <v>40</v>
      </c>
      <c r="AA76">
        <v>2</v>
      </c>
    </row>
    <row r="77" spans="1:27" x14ac:dyDescent="0.25">
      <c r="A77" t="s">
        <v>286</v>
      </c>
      <c r="B77" t="s">
        <v>287</v>
      </c>
      <c r="C77">
        <v>114</v>
      </c>
      <c r="D77">
        <v>10</v>
      </c>
      <c r="E77" t="s">
        <v>170</v>
      </c>
      <c r="F77">
        <v>61</v>
      </c>
      <c r="G77">
        <v>1</v>
      </c>
      <c r="H77">
        <v>20</v>
      </c>
      <c r="I77" t="s">
        <v>202</v>
      </c>
      <c r="J77">
        <v>74</v>
      </c>
      <c r="K77">
        <v>1</v>
      </c>
      <c r="L77">
        <v>30</v>
      </c>
      <c r="N77">
        <v>0</v>
      </c>
      <c r="O77">
        <v>0</v>
      </c>
      <c r="P77">
        <v>0</v>
      </c>
      <c r="R77">
        <v>0</v>
      </c>
      <c r="S77">
        <v>0</v>
      </c>
      <c r="V77">
        <v>0</v>
      </c>
      <c r="W77">
        <v>0</v>
      </c>
      <c r="Y77">
        <v>100</v>
      </c>
      <c r="Z77" s="5">
        <f>(VLOOKUP($F77,ITEM!$A$2:$E$129,5,FALSE)*$G77 + IF($J77=0,0,VLOOKUP($J77,ITEM!$A$2:$E$129,5,FALSE)*$K77) + IF($N77=0,0,VLOOKUP($N77,ITEM!$A$2:$E$129,5,FALSE)*$O77) + IF($R77=0,0,VLOOKUP($R77,ITEM!$A$2:$E$129,5,FALSE)*$S77) + IF($V77=0,0,VLOOKUP($V77,ITEM!$A$2:$E$129,5,FALSE)*$W77)) / $D77</f>
        <v>0.2</v>
      </c>
      <c r="AA77">
        <v>5</v>
      </c>
    </row>
    <row r="78" spans="1:27" x14ac:dyDescent="0.25">
      <c r="A78" t="s">
        <v>286</v>
      </c>
      <c r="B78" t="s">
        <v>289</v>
      </c>
      <c r="C78">
        <v>115</v>
      </c>
      <c r="D78">
        <v>10</v>
      </c>
      <c r="E78" t="s">
        <v>218</v>
      </c>
      <c r="F78">
        <v>82</v>
      </c>
      <c r="G78">
        <v>1</v>
      </c>
      <c r="H78">
        <v>10</v>
      </c>
      <c r="I78" t="s">
        <v>264</v>
      </c>
      <c r="J78">
        <v>103</v>
      </c>
      <c r="K78">
        <v>9</v>
      </c>
      <c r="L78">
        <v>20</v>
      </c>
      <c r="N78">
        <v>0</v>
      </c>
      <c r="O78">
        <v>0</v>
      </c>
      <c r="P78">
        <v>0</v>
      </c>
      <c r="R78">
        <v>0</v>
      </c>
      <c r="S78">
        <v>0</v>
      </c>
      <c r="V78">
        <v>0</v>
      </c>
      <c r="W78">
        <v>0</v>
      </c>
      <c r="Y78">
        <v>100</v>
      </c>
      <c r="Z78" s="5">
        <f>(VLOOKUP($F78,ITEM!$A$2:$E$129,5,FALSE)*$G78 + IF($J78=0,0,VLOOKUP($J78,ITEM!$A$2:$E$129,5,FALSE)*$K78) + IF($N78=0,0,VLOOKUP($N78,ITEM!$A$2:$E$129,5,FALSE)*$O78) + IF($R78=0,0,VLOOKUP($R78,ITEM!$A$2:$E$129,5,FALSE)*$S78) + IF($V78=0,0,VLOOKUP($V78,ITEM!$A$2:$E$129,5,FALSE)*$W78)) / $D78</f>
        <v>0.55000000000000004</v>
      </c>
      <c r="AA78">
        <v>5</v>
      </c>
    </row>
    <row r="79" spans="1:27" x14ac:dyDescent="0.25">
      <c r="A79" t="s">
        <v>286</v>
      </c>
      <c r="B79" t="s">
        <v>291</v>
      </c>
      <c r="C79">
        <v>116</v>
      </c>
      <c r="D79">
        <v>5</v>
      </c>
      <c r="E79" t="s">
        <v>195</v>
      </c>
      <c r="F79">
        <v>71</v>
      </c>
      <c r="G79">
        <v>1</v>
      </c>
      <c r="H79">
        <v>50</v>
      </c>
      <c r="J79">
        <v>0</v>
      </c>
      <c r="K79">
        <v>0</v>
      </c>
      <c r="L79">
        <v>0</v>
      </c>
      <c r="N79">
        <v>0</v>
      </c>
      <c r="O79">
        <v>0</v>
      </c>
      <c r="P79">
        <v>0</v>
      </c>
      <c r="R79">
        <v>0</v>
      </c>
      <c r="S79" t="s">
        <v>803</v>
      </c>
      <c r="V79">
        <v>0</v>
      </c>
      <c r="W79" t="s">
        <v>803</v>
      </c>
      <c r="Y79">
        <v>100</v>
      </c>
      <c r="Z79" s="5">
        <f>(VLOOKUP($F79,ITEM!$A$2:$E$129,5,FALSE)*$G79 + IF($J79=0,0,VLOOKUP($J79,ITEM!$A$2:$E$129,5,FALSE)*$K79) + IF($N79=0,0,VLOOKUP($N79,ITEM!$A$2:$E$129,5,FALSE)*$O79) + IF($R79=0,0,VLOOKUP($R79,ITEM!$A$2:$E$129,5,FALSE)*$S79) + IF($V79=0,0,VLOOKUP($V79,ITEM!$A$2:$E$129,5,FALSE)*$W79)) / $D79</f>
        <v>0.2</v>
      </c>
      <c r="AA79">
        <v>5</v>
      </c>
    </row>
    <row r="80" spans="1:27" x14ac:dyDescent="0.25">
      <c r="A80" t="s">
        <v>286</v>
      </c>
      <c r="B80" t="s">
        <v>293</v>
      </c>
      <c r="C80">
        <v>117</v>
      </c>
      <c r="D80">
        <v>20</v>
      </c>
      <c r="E80" t="s">
        <v>218</v>
      </c>
      <c r="F80">
        <v>82</v>
      </c>
      <c r="G80">
        <v>1</v>
      </c>
      <c r="H80">
        <v>10</v>
      </c>
      <c r="I80" t="s">
        <v>255</v>
      </c>
      <c r="J80">
        <v>98</v>
      </c>
      <c r="K80">
        <v>1</v>
      </c>
      <c r="L80">
        <v>15</v>
      </c>
      <c r="N80">
        <v>0</v>
      </c>
      <c r="O80">
        <v>0</v>
      </c>
      <c r="P80">
        <v>0</v>
      </c>
      <c r="R80">
        <v>0</v>
      </c>
      <c r="S80" t="s">
        <v>803</v>
      </c>
      <c r="V80">
        <v>0</v>
      </c>
      <c r="W80" t="s">
        <v>803</v>
      </c>
      <c r="Y80">
        <v>100</v>
      </c>
      <c r="Z80" s="5">
        <f>(VLOOKUP($F80,ITEM!$A$2:$E$129,5,FALSE)*$G80 + IF($J80=0,0,VLOOKUP($J80,ITEM!$A$2:$E$129,5,FALSE)*$K80) + IF($N80=0,0,VLOOKUP($N80,ITEM!$A$2:$E$129,5,FALSE)*$O80) + IF($R80=0,0,VLOOKUP($R80,ITEM!$A$2:$E$129,5,FALSE)*$S80) + IF($V80=0,0,VLOOKUP($V80,ITEM!$A$2:$E$129,5,FALSE)*$W80)) / $D80</f>
        <v>0.1</v>
      </c>
      <c r="AA80">
        <v>5</v>
      </c>
    </row>
    <row r="81" spans="1:27" x14ac:dyDescent="0.25">
      <c r="A81" t="s">
        <v>295</v>
      </c>
      <c r="B81" t="s">
        <v>296</v>
      </c>
      <c r="C81">
        <v>118</v>
      </c>
      <c r="D81">
        <v>15</v>
      </c>
      <c r="E81" t="s">
        <v>268</v>
      </c>
      <c r="F81">
        <v>105</v>
      </c>
      <c r="G81">
        <v>1</v>
      </c>
      <c r="H81">
        <v>10</v>
      </c>
      <c r="I81" t="s">
        <v>274</v>
      </c>
      <c r="J81">
        <v>108</v>
      </c>
      <c r="K81">
        <v>4</v>
      </c>
      <c r="L81">
        <v>30</v>
      </c>
      <c r="N81">
        <v>0</v>
      </c>
      <c r="O81">
        <v>0</v>
      </c>
      <c r="P81">
        <v>0</v>
      </c>
      <c r="R81">
        <v>0</v>
      </c>
      <c r="S81" t="s">
        <v>803</v>
      </c>
      <c r="V81">
        <v>0</v>
      </c>
      <c r="W81" t="s">
        <v>803</v>
      </c>
      <c r="Y81">
        <v>100</v>
      </c>
      <c r="Z81" s="5">
        <f>(VLOOKUP($F81,ITEM!$A$2:$E$129,5,FALSE)*$G81 + IF($J81=0,0,VLOOKUP($J81,ITEM!$A$2:$E$129,5,FALSE)*$K81) + IF($N81=0,0,VLOOKUP($N81,ITEM!$A$2:$E$129,5,FALSE)*$O81) + IF($R81=0,0,VLOOKUP($R81,ITEM!$A$2:$E$129,5,FALSE)*$S81) + IF($V81=0,0,VLOOKUP($V81,ITEM!$A$2:$E$129,5,FALSE)*$W81)) / $D81</f>
        <v>0.33333333333333331</v>
      </c>
      <c r="AA81">
        <v>1</v>
      </c>
    </row>
    <row r="82" spans="1:27" x14ac:dyDescent="0.25">
      <c r="A82" t="s">
        <v>295</v>
      </c>
      <c r="B82" t="s">
        <v>298</v>
      </c>
      <c r="C82">
        <v>119</v>
      </c>
      <c r="D82">
        <v>1</v>
      </c>
      <c r="E82" t="s">
        <v>246</v>
      </c>
      <c r="F82">
        <v>94</v>
      </c>
      <c r="G82">
        <v>1</v>
      </c>
      <c r="H82">
        <v>15</v>
      </c>
      <c r="I82" t="s">
        <v>278</v>
      </c>
      <c r="J82">
        <v>110</v>
      </c>
      <c r="K82">
        <v>1</v>
      </c>
      <c r="L82">
        <v>20</v>
      </c>
      <c r="N82">
        <v>0</v>
      </c>
      <c r="O82">
        <v>0</v>
      </c>
      <c r="P82">
        <v>0</v>
      </c>
      <c r="R82">
        <v>0</v>
      </c>
      <c r="S82" t="s">
        <v>803</v>
      </c>
      <c r="V82">
        <v>0</v>
      </c>
      <c r="W82" t="s">
        <v>803</v>
      </c>
      <c r="Y82">
        <v>100</v>
      </c>
      <c r="Z82" s="5">
        <f>(VLOOKUP($F82,ITEM!$A$2:$E$129,5,FALSE)*$G82 + IF($J82=0,0,VLOOKUP($J82,ITEM!$A$2:$E$129,5,FALSE)*$K82) + IF($N82=0,0,VLOOKUP($N82,ITEM!$A$2:$E$129,5,FALSE)*$O82) + IF($R82=0,0,VLOOKUP($R82,ITEM!$A$2:$E$129,5,FALSE)*$S82) + IF($V82=0,0,VLOOKUP($V82,ITEM!$A$2:$E$129,5,FALSE)*$W82)) / $D82</f>
        <v>1.2</v>
      </c>
      <c r="AA82">
        <v>1</v>
      </c>
    </row>
    <row r="83" spans="1:27" x14ac:dyDescent="0.25">
      <c r="A83" t="s">
        <v>295</v>
      </c>
      <c r="B83" t="s">
        <v>300</v>
      </c>
      <c r="C83">
        <v>120</v>
      </c>
      <c r="D83">
        <v>2</v>
      </c>
      <c r="E83" t="s">
        <v>145</v>
      </c>
      <c r="F83">
        <v>60</v>
      </c>
      <c r="G83">
        <v>2</v>
      </c>
      <c r="H83">
        <v>20</v>
      </c>
      <c r="I83" t="s">
        <v>216</v>
      </c>
      <c r="J83">
        <v>81</v>
      </c>
      <c r="K83">
        <v>1</v>
      </c>
      <c r="L83">
        <v>10</v>
      </c>
      <c r="M83" t="s">
        <v>278</v>
      </c>
      <c r="N83">
        <v>110</v>
      </c>
      <c r="O83">
        <v>1</v>
      </c>
      <c r="P83">
        <v>10</v>
      </c>
      <c r="R83">
        <v>0</v>
      </c>
      <c r="S83" t="s">
        <v>803</v>
      </c>
      <c r="V83">
        <v>0</v>
      </c>
      <c r="W83" t="s">
        <v>803</v>
      </c>
      <c r="Y83">
        <v>100</v>
      </c>
      <c r="Z83" s="5">
        <f>(VLOOKUP($F83,ITEM!$A$2:$E$129,5,FALSE)*$G83 + IF($J83=0,0,VLOOKUP($J83,ITEM!$A$2:$E$129,5,FALSE)*$K83) + IF($N83=0,0,VLOOKUP($N83,ITEM!$A$2:$E$129,5,FALSE)*$O83) + IF($R83=0,0,VLOOKUP($R83,ITEM!$A$2:$E$129,5,FALSE)*$S83) + IF($V83=0,0,VLOOKUP($V83,ITEM!$A$2:$E$129,5,FALSE)*$W83)) / $D83</f>
        <v>11</v>
      </c>
      <c r="AA83">
        <v>1</v>
      </c>
    </row>
    <row r="84" spans="1:27" x14ac:dyDescent="0.25">
      <c r="A84" t="s">
        <v>220</v>
      </c>
      <c r="B84" t="s">
        <v>302</v>
      </c>
      <c r="C84">
        <v>121</v>
      </c>
      <c r="D84">
        <v>50</v>
      </c>
      <c r="E84" t="s">
        <v>220</v>
      </c>
      <c r="F84">
        <v>83</v>
      </c>
      <c r="G84">
        <v>1</v>
      </c>
      <c r="H84">
        <v>40</v>
      </c>
      <c r="I84" t="s">
        <v>270</v>
      </c>
      <c r="J84">
        <v>106</v>
      </c>
      <c r="K84">
        <v>1</v>
      </c>
      <c r="L84">
        <v>10</v>
      </c>
      <c r="N84">
        <v>0</v>
      </c>
      <c r="O84">
        <v>0</v>
      </c>
      <c r="P84">
        <v>0</v>
      </c>
      <c r="R84">
        <v>0</v>
      </c>
      <c r="S84" t="s">
        <v>803</v>
      </c>
      <c r="V84">
        <v>0</v>
      </c>
      <c r="W84" t="s">
        <v>803</v>
      </c>
      <c r="Y84">
        <v>100</v>
      </c>
      <c r="Z84" s="5">
        <f>(VLOOKUP($F84,ITEM!$A$2:$E$129,5,FALSE)*$G84 + IF($J84=0,0,VLOOKUP($J84,ITEM!$A$2:$E$129,5,FALSE)*$K84) + IF($N84=0,0,VLOOKUP($N84,ITEM!$A$2:$E$129,5,FALSE)*$O84) + IF($R84=0,0,VLOOKUP($R84,ITEM!$A$2:$E$129,5,FALSE)*$S84) + IF($V84=0,0,VLOOKUP($V84,ITEM!$A$2:$E$129,5,FALSE)*$W84)) / $D84</f>
        <v>4.8000000000000001E-2</v>
      </c>
      <c r="AA84">
        <v>3</v>
      </c>
    </row>
    <row r="85" spans="1:27" x14ac:dyDescent="0.25">
      <c r="A85" t="s">
        <v>220</v>
      </c>
      <c r="B85" t="s">
        <v>306</v>
      </c>
      <c r="C85">
        <v>122</v>
      </c>
      <c r="D85">
        <v>1</v>
      </c>
      <c r="E85" t="s">
        <v>220</v>
      </c>
      <c r="F85">
        <v>83</v>
      </c>
      <c r="G85">
        <v>2</v>
      </c>
      <c r="H85">
        <v>50</v>
      </c>
      <c r="I85" t="s">
        <v>270</v>
      </c>
      <c r="J85">
        <v>106</v>
      </c>
      <c r="K85">
        <v>1</v>
      </c>
      <c r="L85">
        <v>10</v>
      </c>
      <c r="N85">
        <v>0</v>
      </c>
      <c r="O85">
        <v>0</v>
      </c>
      <c r="P85">
        <v>0</v>
      </c>
      <c r="R85">
        <v>0</v>
      </c>
      <c r="S85">
        <v>0</v>
      </c>
      <c r="V85">
        <v>0</v>
      </c>
      <c r="W85">
        <v>0</v>
      </c>
      <c r="Y85">
        <v>100</v>
      </c>
      <c r="Z85" s="5">
        <f>(VLOOKUP($F85,ITEM!$A$2:$E$129,5,FALSE)*$G85 + IF($J85=0,0,VLOOKUP($J85,ITEM!$A$2:$E$129,5,FALSE)*$K85) + IF($N85=0,0,VLOOKUP($N85,ITEM!$A$2:$E$129,5,FALSE)*$O85) + IF($R85=0,0,VLOOKUP($R85,ITEM!$A$2:$E$129,5,FALSE)*$S85) + IF($V85=0,0,VLOOKUP($V85,ITEM!$A$2:$E$129,5,FALSE)*$W85)) / $D85</f>
        <v>3.8</v>
      </c>
      <c r="AA85">
        <v>3</v>
      </c>
    </row>
    <row r="86" spans="1:27" x14ac:dyDescent="0.25">
      <c r="A86" t="s">
        <v>310</v>
      </c>
      <c r="B86" t="s">
        <v>311</v>
      </c>
      <c r="C86">
        <v>123</v>
      </c>
      <c r="D86">
        <v>10</v>
      </c>
      <c r="E86" t="s">
        <v>260</v>
      </c>
      <c r="F86">
        <v>101</v>
      </c>
      <c r="G86">
        <v>2</v>
      </c>
      <c r="H86">
        <v>15</v>
      </c>
      <c r="I86" t="s">
        <v>266</v>
      </c>
      <c r="J86">
        <v>104</v>
      </c>
      <c r="K86">
        <v>1</v>
      </c>
      <c r="L86">
        <v>2</v>
      </c>
      <c r="M86" t="s">
        <v>272</v>
      </c>
      <c r="N86">
        <v>107</v>
      </c>
      <c r="O86">
        <v>2</v>
      </c>
      <c r="P86">
        <v>3</v>
      </c>
      <c r="R86">
        <v>0</v>
      </c>
      <c r="S86" t="s">
        <v>803</v>
      </c>
      <c r="V86">
        <v>0</v>
      </c>
      <c r="W86" t="s">
        <v>803</v>
      </c>
      <c r="Y86">
        <v>100</v>
      </c>
      <c r="Z86" s="5">
        <f>(VLOOKUP($F86,ITEM!$A$2:$E$129,5,FALSE)*$G86 + IF($J86=0,0,VLOOKUP($J86,ITEM!$A$2:$E$129,5,FALSE)*$K86) + IF($N86=0,0,VLOOKUP($N86,ITEM!$A$2:$E$129,5,FALSE)*$O86) + IF($R86=0,0,VLOOKUP($R86,ITEM!$A$2:$E$129,5,FALSE)*$S86) + IF($V86=0,0,VLOOKUP($V86,ITEM!$A$2:$E$129,5,FALSE)*$W86)) / $D86</f>
        <v>2.2999999999999998</v>
      </c>
      <c r="AA86">
        <v>1</v>
      </c>
    </row>
    <row r="87" spans="1:27" x14ac:dyDescent="0.25">
      <c r="A87" t="s">
        <v>310</v>
      </c>
      <c r="B87" t="s">
        <v>313</v>
      </c>
      <c r="C87">
        <v>124</v>
      </c>
      <c r="D87">
        <v>8</v>
      </c>
      <c r="E87" t="s">
        <v>260</v>
      </c>
      <c r="F87">
        <v>101</v>
      </c>
      <c r="G87">
        <v>1</v>
      </c>
      <c r="H87">
        <v>20</v>
      </c>
      <c r="I87" t="s">
        <v>272</v>
      </c>
      <c r="J87">
        <v>107</v>
      </c>
      <c r="K87">
        <v>7</v>
      </c>
      <c r="L87">
        <v>10</v>
      </c>
      <c r="N87">
        <v>0</v>
      </c>
      <c r="O87">
        <v>0</v>
      </c>
      <c r="P87">
        <v>0</v>
      </c>
      <c r="R87">
        <v>0</v>
      </c>
      <c r="S87">
        <v>0</v>
      </c>
      <c r="V87">
        <v>0</v>
      </c>
      <c r="W87">
        <v>0</v>
      </c>
      <c r="Y87">
        <v>100</v>
      </c>
      <c r="Z87" s="5">
        <f>(VLOOKUP($F87,ITEM!$A$2:$E$129,5,FALSE)*$G87 + IF($J87=0,0,VLOOKUP($J87,ITEM!$A$2:$E$129,5,FALSE)*$K87) + IF($N87=0,0,VLOOKUP($N87,ITEM!$A$2:$E$129,5,FALSE)*$O87) + IF($R87=0,0,VLOOKUP($R87,ITEM!$A$2:$E$129,5,FALSE)*$S87) + IF($V87=0,0,VLOOKUP($V87,ITEM!$A$2:$E$129,5,FALSE)*$W87)) / $D87</f>
        <v>2.125</v>
      </c>
      <c r="AA87">
        <v>1</v>
      </c>
    </row>
    <row r="88" spans="1:27" x14ac:dyDescent="0.25">
      <c r="A88" t="s">
        <v>310</v>
      </c>
      <c r="B88" t="s">
        <v>315</v>
      </c>
      <c r="C88">
        <v>125</v>
      </c>
      <c r="D88">
        <v>10</v>
      </c>
      <c r="E88" t="s">
        <v>208</v>
      </c>
      <c r="F88">
        <v>77</v>
      </c>
      <c r="G88">
        <v>2</v>
      </c>
      <c r="H88">
        <v>10</v>
      </c>
      <c r="I88" t="s">
        <v>258</v>
      </c>
      <c r="J88">
        <v>100</v>
      </c>
      <c r="K88">
        <v>1</v>
      </c>
      <c r="L88">
        <v>10</v>
      </c>
      <c r="M88" t="s">
        <v>280</v>
      </c>
      <c r="N88">
        <v>111</v>
      </c>
      <c r="O88">
        <v>2</v>
      </c>
      <c r="P88">
        <v>20</v>
      </c>
      <c r="R88">
        <v>0</v>
      </c>
      <c r="S88">
        <v>0</v>
      </c>
      <c r="V88">
        <v>0</v>
      </c>
      <c r="W88">
        <v>0</v>
      </c>
      <c r="Y88">
        <v>100</v>
      </c>
      <c r="Z88" s="5">
        <f>(VLOOKUP($F88,ITEM!$A$2:$E$129,5,FALSE)*$G88 + IF($J88=0,0,VLOOKUP($J88,ITEM!$A$2:$E$129,5,FALSE)*$K88) + IF($N88=0,0,VLOOKUP($N88,ITEM!$A$2:$E$129,5,FALSE)*$O88) + IF($R88=0,0,VLOOKUP($R88,ITEM!$A$2:$E$129,5,FALSE)*$S88) + IF($V88=0,0,VLOOKUP($V88,ITEM!$A$2:$E$129,5,FALSE)*$W88)) / $D88</f>
        <v>4.0999999999999996</v>
      </c>
      <c r="AA88">
        <v>1</v>
      </c>
    </row>
    <row r="89" spans="1:27" x14ac:dyDescent="0.25">
      <c r="A89" t="s">
        <v>310</v>
      </c>
      <c r="B89" t="s">
        <v>317</v>
      </c>
      <c r="C89">
        <v>126</v>
      </c>
      <c r="D89">
        <v>3</v>
      </c>
      <c r="E89" t="s">
        <v>260</v>
      </c>
      <c r="F89">
        <v>101</v>
      </c>
      <c r="G89">
        <v>1</v>
      </c>
      <c r="H89">
        <v>25</v>
      </c>
      <c r="I89" t="s">
        <v>272</v>
      </c>
      <c r="J89">
        <v>107</v>
      </c>
      <c r="K89">
        <v>2</v>
      </c>
      <c r="L89">
        <v>5</v>
      </c>
      <c r="N89">
        <v>0</v>
      </c>
      <c r="O89">
        <v>0</v>
      </c>
      <c r="P89">
        <v>0</v>
      </c>
      <c r="R89">
        <v>0</v>
      </c>
      <c r="S89">
        <v>0</v>
      </c>
      <c r="V89">
        <v>0</v>
      </c>
      <c r="W89">
        <v>0</v>
      </c>
      <c r="Y89">
        <v>100</v>
      </c>
      <c r="Z89" s="5">
        <f>(VLOOKUP($F89,ITEM!$A$2:$E$129,5,FALSE)*$G89 + IF($J89=0,0,VLOOKUP($J89,ITEM!$A$2:$E$129,5,FALSE)*$K89) + IF($N89=0,0,VLOOKUP($N89,ITEM!$A$2:$E$129,5,FALSE)*$O89) + IF($R89=0,0,VLOOKUP($R89,ITEM!$A$2:$E$129,5,FALSE)*$S89) + IF($V89=0,0,VLOOKUP($V89,ITEM!$A$2:$E$129,5,FALSE)*$W89)) / $D89</f>
        <v>4</v>
      </c>
      <c r="AA89">
        <v>1</v>
      </c>
    </row>
    <row r="90" spans="1:27" x14ac:dyDescent="0.25">
      <c r="A90" t="s">
        <v>319</v>
      </c>
      <c r="B90" t="s">
        <v>320</v>
      </c>
      <c r="C90">
        <v>127</v>
      </c>
      <c r="D90">
        <v>6</v>
      </c>
      <c r="E90" t="s">
        <v>266</v>
      </c>
      <c r="F90">
        <v>104</v>
      </c>
      <c r="G90">
        <v>1</v>
      </c>
      <c r="H90">
        <v>10</v>
      </c>
      <c r="I90" t="s">
        <v>278</v>
      </c>
      <c r="J90">
        <v>110</v>
      </c>
      <c r="K90">
        <v>1</v>
      </c>
      <c r="L90">
        <v>10</v>
      </c>
      <c r="N90">
        <v>0</v>
      </c>
      <c r="O90">
        <v>0</v>
      </c>
      <c r="P90">
        <v>0</v>
      </c>
      <c r="R90">
        <v>0</v>
      </c>
      <c r="S90" t="s">
        <v>803</v>
      </c>
      <c r="V90">
        <v>0</v>
      </c>
      <c r="W90" t="s">
        <v>803</v>
      </c>
      <c r="Y90">
        <v>100</v>
      </c>
      <c r="Z90" s="5">
        <f>(VLOOKUP($F90,ITEM!$A$2:$E$129,5,FALSE)*$G90 + IF($J90=0,0,VLOOKUP($J90,ITEM!$A$2:$E$129,5,FALSE)*$K90) + IF($N90=0,0,VLOOKUP($N90,ITEM!$A$2:$E$129,5,FALSE)*$O90) + IF($R90=0,0,VLOOKUP($R90,ITEM!$A$2:$E$129,5,FALSE)*$S90) + IF($V90=0,0,VLOOKUP($V90,ITEM!$A$2:$E$129,5,FALSE)*$W90)) / $D90</f>
        <v>0.33333333333333331</v>
      </c>
      <c r="AA90">
        <v>3</v>
      </c>
    </row>
    <row r="91" spans="1:27" x14ac:dyDescent="0.25">
      <c r="A91" t="s">
        <v>319</v>
      </c>
      <c r="B91" t="s">
        <v>322</v>
      </c>
      <c r="C91">
        <v>128</v>
      </c>
      <c r="D91">
        <v>30</v>
      </c>
      <c r="E91" t="s">
        <v>260</v>
      </c>
      <c r="F91">
        <v>101</v>
      </c>
      <c r="G91">
        <v>1</v>
      </c>
      <c r="H91">
        <v>15</v>
      </c>
      <c r="I91" t="s">
        <v>266</v>
      </c>
      <c r="J91">
        <v>104</v>
      </c>
      <c r="K91">
        <v>1</v>
      </c>
      <c r="L91">
        <v>5</v>
      </c>
      <c r="M91" t="s">
        <v>272</v>
      </c>
      <c r="N91">
        <v>107</v>
      </c>
      <c r="O91">
        <v>4</v>
      </c>
      <c r="P91">
        <v>5</v>
      </c>
      <c r="R91">
        <v>0</v>
      </c>
      <c r="S91">
        <v>0</v>
      </c>
      <c r="V91">
        <v>0</v>
      </c>
      <c r="W91">
        <v>0</v>
      </c>
      <c r="Y91">
        <v>100</v>
      </c>
      <c r="Z91" s="5">
        <f>(VLOOKUP($F91,ITEM!$A$2:$E$129,5,FALSE)*$G91 + IF($J91=0,0,VLOOKUP($J91,ITEM!$A$2:$E$129,5,FALSE)*$K91) + IF($N91=0,0,VLOOKUP($N91,ITEM!$A$2:$E$129,5,FALSE)*$O91) + IF($R91=0,0,VLOOKUP($R91,ITEM!$A$2:$E$129,5,FALSE)*$S91) + IF($V91=0,0,VLOOKUP($V91,ITEM!$A$2:$E$129,5,FALSE)*$W91)) / $D91</f>
        <v>0.5</v>
      </c>
      <c r="AA91">
        <v>3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B8EA7C6-7CE2-4BEB-81D3-05E71AC7BA12}">
            <xm:f>$Z1 &gt; VLOOKUP($C1,ITEM!$A$2:$E$129,5,FALSE)</xm:f>
            <x14:dxf>
              <fill>
                <patternFill>
                  <bgColor rgb="FFFFFF00"/>
                </patternFill>
              </fill>
            </x14:dxf>
          </x14:cfRule>
          <xm:sqref>Z1:Z1048576</xm:sqref>
        </x14:conditionalFormatting>
        <x14:conditionalFormatting xmlns:xm="http://schemas.microsoft.com/office/excel/2006/main">
          <x14:cfRule type="expression" priority="3" id="{2B748F9A-16CC-4B81-9BDD-B216BB464382}">
            <xm:f>AND(ISNUMBER(C1), VLOOKUP(C1, ITEM!$A$2:$C$128, 3, FALSE)&lt;&gt;B1)</xm:f>
            <x14:dxf>
              <fill>
                <patternFill>
                  <bgColor rgb="FFFF0000"/>
                </patternFill>
              </fill>
            </x14:dxf>
          </x14:cfRule>
          <xm:sqref>C1:C1048576 F1:F1048576 J1:J1048576 N1:N1048576 R1:R1048576 V1:V1048576</xm:sqref>
        </x14:conditionalFormatting>
        <x14:conditionalFormatting xmlns:xm="http://schemas.microsoft.com/office/excel/2006/main">
          <x14:cfRule type="expression" priority="1" id="{1B91B840-7C68-48D0-B2E0-2299F8F19F56}">
            <xm:f>AND(ISNUMBER(C1), VLOOKUP(C1, ITEM!$A$2:$B$128, 2, FALSE)&lt;&gt;A1)</xm:f>
            <x14:dxf>
              <fill>
                <patternFill>
                  <bgColor rgb="FFFF0000"/>
                </patternFill>
              </fill>
            </x14:dxf>
          </x14:cfRule>
          <xm:sqref>A1:A1048576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9.28515625" bestFit="1" customWidth="1"/>
    <col min="2" max="2" width="4.140625" bestFit="1" customWidth="1"/>
    <col min="3" max="3" width="8.5703125" bestFit="1" customWidth="1"/>
    <col min="4" max="4" width="5.85546875" bestFit="1" customWidth="1"/>
    <col min="5" max="5" width="11.42578125" bestFit="1" customWidth="1"/>
    <col min="6" max="14" width="7.28515625" bestFit="1" customWidth="1"/>
    <col min="15" max="18" width="8.28515625" bestFit="1" customWidth="1"/>
    <col min="19" max="19" width="7.5703125" bestFit="1" customWidth="1"/>
    <col min="20" max="20" width="11.7109375" bestFit="1" customWidth="1"/>
    <col min="21" max="21" width="9.7109375" bestFit="1" customWidth="1"/>
    <col min="22" max="22" width="10.5703125" bestFit="1" customWidth="1"/>
    <col min="23" max="23" width="4" bestFit="1" customWidth="1"/>
    <col min="24" max="24" width="9.42578125" bestFit="1" customWidth="1"/>
    <col min="25" max="25" width="4.7109375" bestFit="1" customWidth="1"/>
    <col min="26" max="26" width="6.85546875" bestFit="1" customWidth="1"/>
    <col min="27" max="27" width="5.28515625" bestFit="1" customWidth="1"/>
  </cols>
  <sheetData>
    <row r="1" spans="1:27" s="1" customFormat="1" x14ac:dyDescent="0.25">
      <c r="A1" s="1" t="s">
        <v>2</v>
      </c>
      <c r="B1" s="1" t="s">
        <v>799</v>
      </c>
      <c r="C1" s="1" t="s">
        <v>978</v>
      </c>
      <c r="D1" s="1" t="s">
        <v>1</v>
      </c>
      <c r="E1" s="1" t="s">
        <v>977</v>
      </c>
      <c r="F1" s="1" t="s">
        <v>976</v>
      </c>
      <c r="G1" s="1" t="s">
        <v>975</v>
      </c>
      <c r="H1" s="1" t="s">
        <v>974</v>
      </c>
      <c r="I1" s="1" t="s">
        <v>973</v>
      </c>
      <c r="J1" s="1" t="s">
        <v>972</v>
      </c>
      <c r="K1" s="1" t="s">
        <v>971</v>
      </c>
      <c r="L1" s="1" t="s">
        <v>970</v>
      </c>
      <c r="M1" s="1" t="s">
        <v>969</v>
      </c>
      <c r="N1" s="1" t="s">
        <v>968</v>
      </c>
      <c r="O1" s="1" t="s">
        <v>967</v>
      </c>
      <c r="P1" s="1" t="s">
        <v>966</v>
      </c>
      <c r="Q1" s="1" t="s">
        <v>965</v>
      </c>
      <c r="R1" s="1" t="s">
        <v>964</v>
      </c>
      <c r="S1" s="1" t="s">
        <v>963</v>
      </c>
      <c r="T1" s="1" t="s">
        <v>962</v>
      </c>
      <c r="U1" s="1" t="s">
        <v>961</v>
      </c>
      <c r="V1" s="1" t="s">
        <v>960</v>
      </c>
      <c r="W1" s="1" t="s">
        <v>581</v>
      </c>
      <c r="X1" s="1" t="s">
        <v>959</v>
      </c>
      <c r="Y1" s="1" t="s">
        <v>653</v>
      </c>
      <c r="Z1" s="1" t="s">
        <v>591</v>
      </c>
      <c r="AA1" s="1" t="s">
        <v>224</v>
      </c>
    </row>
    <row r="2" spans="1:27" x14ac:dyDescent="0.25">
      <c r="A2" t="s">
        <v>958</v>
      </c>
      <c r="B2" t="s">
        <v>435</v>
      </c>
      <c r="C2" t="s">
        <v>830</v>
      </c>
      <c r="D2" t="s">
        <v>957</v>
      </c>
      <c r="E2">
        <v>3</v>
      </c>
      <c r="F2">
        <v>72</v>
      </c>
      <c r="G2">
        <v>52</v>
      </c>
      <c r="H2">
        <v>78</v>
      </c>
      <c r="I2">
        <v>83</v>
      </c>
      <c r="J2">
        <v>35</v>
      </c>
      <c r="K2">
        <v>82</v>
      </c>
      <c r="L2">
        <v>62</v>
      </c>
      <c r="M2">
        <v>50</v>
      </c>
      <c r="N2">
        <v>35</v>
      </c>
      <c r="O2">
        <v>36</v>
      </c>
      <c r="P2">
        <v>68</v>
      </c>
      <c r="Q2">
        <v>50</v>
      </c>
      <c r="R2">
        <v>60</v>
      </c>
      <c r="S2">
        <v>30</v>
      </c>
      <c r="T2">
        <v>30</v>
      </c>
      <c r="U2">
        <v>0</v>
      </c>
      <c r="V2">
        <v>20</v>
      </c>
      <c r="W2">
        <v>10</v>
      </c>
      <c r="X2">
        <v>0</v>
      </c>
      <c r="Y2">
        <v>0</v>
      </c>
      <c r="Z2">
        <v>0</v>
      </c>
      <c r="AA2">
        <v>100</v>
      </c>
    </row>
    <row r="3" spans="1:27" x14ac:dyDescent="0.25">
      <c r="A3" t="s">
        <v>956</v>
      </c>
      <c r="B3" t="s">
        <v>435</v>
      </c>
      <c r="C3" t="s">
        <v>830</v>
      </c>
      <c r="D3" t="s">
        <v>955</v>
      </c>
      <c r="E3">
        <v>2</v>
      </c>
      <c r="F3">
        <v>52</v>
      </c>
      <c r="G3">
        <v>34</v>
      </c>
      <c r="H3">
        <v>67</v>
      </c>
      <c r="I3">
        <v>56</v>
      </c>
      <c r="J3">
        <v>12</v>
      </c>
      <c r="K3">
        <v>76</v>
      </c>
      <c r="L3">
        <v>83</v>
      </c>
      <c r="M3">
        <v>23</v>
      </c>
      <c r="N3">
        <v>56</v>
      </c>
      <c r="O3">
        <v>36</v>
      </c>
      <c r="P3">
        <v>23</v>
      </c>
      <c r="Q3">
        <v>52</v>
      </c>
      <c r="R3">
        <v>89</v>
      </c>
      <c r="S3">
        <v>90</v>
      </c>
      <c r="T3">
        <v>10</v>
      </c>
      <c r="U3">
        <v>0</v>
      </c>
      <c r="V3">
        <v>10</v>
      </c>
      <c r="W3">
        <v>0</v>
      </c>
      <c r="X3">
        <v>60</v>
      </c>
      <c r="Y3">
        <v>0</v>
      </c>
      <c r="Z3">
        <v>10</v>
      </c>
      <c r="AA3">
        <v>0</v>
      </c>
    </row>
    <row r="4" spans="1:27" x14ac:dyDescent="0.25">
      <c r="A4" t="s">
        <v>954</v>
      </c>
      <c r="B4" t="s">
        <v>435</v>
      </c>
      <c r="C4" t="s">
        <v>830</v>
      </c>
      <c r="D4" t="s">
        <v>953</v>
      </c>
      <c r="E4">
        <v>4</v>
      </c>
      <c r="F4">
        <v>90</v>
      </c>
      <c r="G4">
        <v>26</v>
      </c>
      <c r="H4">
        <v>79</v>
      </c>
      <c r="I4">
        <v>54</v>
      </c>
      <c r="J4">
        <v>35</v>
      </c>
      <c r="K4">
        <v>100</v>
      </c>
      <c r="L4">
        <v>50</v>
      </c>
      <c r="M4">
        <v>50</v>
      </c>
      <c r="N4">
        <v>70</v>
      </c>
      <c r="O4">
        <v>80</v>
      </c>
      <c r="P4">
        <v>65</v>
      </c>
      <c r="Q4">
        <v>75</v>
      </c>
      <c r="R4">
        <v>85</v>
      </c>
      <c r="S4">
        <v>40</v>
      </c>
      <c r="T4">
        <v>60</v>
      </c>
      <c r="U4">
        <v>20</v>
      </c>
      <c r="V4">
        <v>0</v>
      </c>
      <c r="W4">
        <v>0</v>
      </c>
      <c r="X4">
        <v>40</v>
      </c>
      <c r="Y4">
        <v>0</v>
      </c>
      <c r="Z4">
        <v>80</v>
      </c>
      <c r="AA4">
        <v>0</v>
      </c>
    </row>
    <row r="5" spans="1:27" x14ac:dyDescent="0.25">
      <c r="A5" t="s">
        <v>952</v>
      </c>
      <c r="B5" t="s">
        <v>435</v>
      </c>
      <c r="C5" t="s">
        <v>830</v>
      </c>
      <c r="D5" t="s">
        <v>951</v>
      </c>
      <c r="E5">
        <v>2</v>
      </c>
      <c r="F5">
        <v>70</v>
      </c>
      <c r="G5">
        <v>32</v>
      </c>
      <c r="H5">
        <v>72</v>
      </c>
      <c r="I5">
        <v>75</v>
      </c>
      <c r="J5">
        <v>78</v>
      </c>
      <c r="K5">
        <v>92</v>
      </c>
      <c r="L5">
        <v>90</v>
      </c>
      <c r="M5">
        <v>50</v>
      </c>
      <c r="N5">
        <v>35</v>
      </c>
      <c r="O5">
        <v>65</v>
      </c>
      <c r="P5">
        <v>46</v>
      </c>
      <c r="Q5">
        <v>50</v>
      </c>
      <c r="R5">
        <v>60</v>
      </c>
      <c r="S5">
        <v>60</v>
      </c>
      <c r="T5">
        <v>0</v>
      </c>
      <c r="U5">
        <v>0</v>
      </c>
      <c r="V5">
        <v>100</v>
      </c>
      <c r="W5">
        <v>0</v>
      </c>
      <c r="X5">
        <v>0</v>
      </c>
      <c r="Y5">
        <v>10</v>
      </c>
      <c r="Z5">
        <v>0</v>
      </c>
      <c r="AA5">
        <v>0</v>
      </c>
    </row>
    <row r="6" spans="1:27" x14ac:dyDescent="0.25">
      <c r="A6" t="s">
        <v>950</v>
      </c>
      <c r="B6" t="s">
        <v>435</v>
      </c>
      <c r="C6" t="s">
        <v>830</v>
      </c>
      <c r="D6" t="s">
        <v>949</v>
      </c>
      <c r="E6">
        <v>1</v>
      </c>
      <c r="F6">
        <v>37</v>
      </c>
      <c r="G6">
        <v>72</v>
      </c>
      <c r="H6">
        <v>28</v>
      </c>
      <c r="I6">
        <v>73</v>
      </c>
      <c r="J6">
        <v>100</v>
      </c>
      <c r="K6">
        <v>76</v>
      </c>
      <c r="L6">
        <v>25</v>
      </c>
      <c r="M6">
        <v>82</v>
      </c>
      <c r="N6">
        <v>69</v>
      </c>
      <c r="O6">
        <v>80</v>
      </c>
      <c r="P6">
        <v>80</v>
      </c>
      <c r="Q6">
        <v>75</v>
      </c>
      <c r="R6">
        <v>10</v>
      </c>
      <c r="S6">
        <v>30</v>
      </c>
      <c r="T6">
        <v>50</v>
      </c>
      <c r="U6">
        <v>100</v>
      </c>
      <c r="V6">
        <v>0</v>
      </c>
      <c r="W6">
        <v>0</v>
      </c>
      <c r="X6">
        <v>10</v>
      </c>
      <c r="Y6">
        <v>0</v>
      </c>
      <c r="Z6">
        <v>10</v>
      </c>
      <c r="AA6">
        <v>0</v>
      </c>
    </row>
    <row r="7" spans="1:27" x14ac:dyDescent="0.25">
      <c r="A7" t="s">
        <v>948</v>
      </c>
      <c r="B7" t="s">
        <v>435</v>
      </c>
      <c r="C7" t="s">
        <v>830</v>
      </c>
      <c r="D7" t="s">
        <v>947</v>
      </c>
      <c r="E7">
        <v>2</v>
      </c>
      <c r="F7">
        <v>46</v>
      </c>
      <c r="G7">
        <v>77</v>
      </c>
      <c r="H7">
        <v>7</v>
      </c>
      <c r="I7">
        <v>36</v>
      </c>
      <c r="J7">
        <v>57</v>
      </c>
      <c r="K7">
        <v>53</v>
      </c>
      <c r="L7">
        <v>53</v>
      </c>
      <c r="M7">
        <v>57</v>
      </c>
      <c r="N7">
        <v>60</v>
      </c>
      <c r="O7">
        <v>81</v>
      </c>
      <c r="P7">
        <v>70</v>
      </c>
      <c r="Q7">
        <v>45</v>
      </c>
      <c r="R7">
        <v>35</v>
      </c>
      <c r="S7">
        <v>50</v>
      </c>
      <c r="T7">
        <v>50</v>
      </c>
      <c r="U7">
        <v>0</v>
      </c>
      <c r="V7">
        <v>0</v>
      </c>
      <c r="W7">
        <v>0</v>
      </c>
      <c r="X7">
        <v>20</v>
      </c>
      <c r="Y7">
        <v>0</v>
      </c>
      <c r="Z7">
        <v>20</v>
      </c>
      <c r="AA7">
        <v>0</v>
      </c>
    </row>
    <row r="8" spans="1:27" x14ac:dyDescent="0.25">
      <c r="A8" t="s">
        <v>946</v>
      </c>
      <c r="B8" t="s">
        <v>435</v>
      </c>
      <c r="C8" t="s">
        <v>830</v>
      </c>
      <c r="D8" t="s">
        <v>945</v>
      </c>
      <c r="E8">
        <v>2</v>
      </c>
      <c r="F8">
        <v>60</v>
      </c>
      <c r="G8">
        <v>30</v>
      </c>
      <c r="H8">
        <v>65</v>
      </c>
      <c r="I8">
        <v>34</v>
      </c>
      <c r="J8">
        <v>63</v>
      </c>
      <c r="K8">
        <v>94</v>
      </c>
      <c r="L8">
        <v>24</v>
      </c>
      <c r="M8">
        <v>56</v>
      </c>
      <c r="N8">
        <v>34</v>
      </c>
      <c r="O8">
        <v>43</v>
      </c>
      <c r="P8">
        <v>90</v>
      </c>
      <c r="Q8">
        <v>23</v>
      </c>
      <c r="R8">
        <v>54</v>
      </c>
      <c r="S8">
        <v>0</v>
      </c>
      <c r="T8">
        <v>100</v>
      </c>
      <c r="U8">
        <v>0</v>
      </c>
      <c r="V8">
        <v>0</v>
      </c>
      <c r="W8">
        <v>30</v>
      </c>
      <c r="X8">
        <v>20</v>
      </c>
      <c r="Y8">
        <v>20</v>
      </c>
      <c r="Z8">
        <v>0</v>
      </c>
      <c r="AA8">
        <v>0</v>
      </c>
    </row>
    <row r="9" spans="1:27" x14ac:dyDescent="0.25">
      <c r="A9" t="s">
        <v>944</v>
      </c>
      <c r="B9" t="s">
        <v>435</v>
      </c>
      <c r="C9" t="s">
        <v>830</v>
      </c>
      <c r="D9" t="s">
        <v>943</v>
      </c>
      <c r="E9">
        <v>1</v>
      </c>
      <c r="F9">
        <v>50</v>
      </c>
      <c r="G9">
        <v>50</v>
      </c>
      <c r="H9">
        <v>50</v>
      </c>
      <c r="I9">
        <v>50</v>
      </c>
      <c r="J9">
        <v>50</v>
      </c>
      <c r="K9">
        <v>50</v>
      </c>
      <c r="L9">
        <v>50</v>
      </c>
      <c r="M9">
        <v>50</v>
      </c>
      <c r="N9">
        <v>50</v>
      </c>
      <c r="O9">
        <v>50</v>
      </c>
      <c r="P9">
        <v>50</v>
      </c>
      <c r="Q9">
        <v>50</v>
      </c>
      <c r="R9">
        <v>50</v>
      </c>
      <c r="S9">
        <v>0</v>
      </c>
      <c r="T9">
        <v>60</v>
      </c>
      <c r="U9">
        <v>0</v>
      </c>
      <c r="V9">
        <v>30</v>
      </c>
      <c r="W9">
        <v>0</v>
      </c>
      <c r="X9">
        <v>50</v>
      </c>
      <c r="Y9">
        <v>0</v>
      </c>
      <c r="Z9">
        <v>0</v>
      </c>
      <c r="AA9">
        <v>0</v>
      </c>
    </row>
    <row r="10" spans="1:27" x14ac:dyDescent="0.25">
      <c r="A10" t="s">
        <v>942</v>
      </c>
      <c r="B10" t="s">
        <v>435</v>
      </c>
      <c r="C10" t="s">
        <v>830</v>
      </c>
      <c r="D10" t="s">
        <v>941</v>
      </c>
      <c r="E10">
        <v>1</v>
      </c>
      <c r="F10">
        <v>50</v>
      </c>
      <c r="G10">
        <v>53</v>
      </c>
      <c r="H10">
        <v>52</v>
      </c>
      <c r="I10">
        <v>55</v>
      </c>
      <c r="J10">
        <v>23</v>
      </c>
      <c r="K10">
        <v>20</v>
      </c>
      <c r="L10">
        <v>25</v>
      </c>
      <c r="M10">
        <v>21</v>
      </c>
      <c r="N10">
        <v>50</v>
      </c>
      <c r="O10">
        <v>52</v>
      </c>
      <c r="P10">
        <v>52</v>
      </c>
      <c r="Q10">
        <v>53</v>
      </c>
      <c r="R10">
        <v>20</v>
      </c>
      <c r="S10">
        <v>80</v>
      </c>
      <c r="T10">
        <v>10</v>
      </c>
      <c r="U10">
        <v>0</v>
      </c>
      <c r="V10">
        <v>40</v>
      </c>
      <c r="W10">
        <v>0</v>
      </c>
      <c r="X10">
        <v>0</v>
      </c>
      <c r="Y10">
        <v>0</v>
      </c>
      <c r="Z10">
        <v>0</v>
      </c>
      <c r="AA10">
        <v>0</v>
      </c>
    </row>
    <row r="11" spans="1:27" x14ac:dyDescent="0.25">
      <c r="A11" t="s">
        <v>940</v>
      </c>
      <c r="B11" t="s">
        <v>435</v>
      </c>
      <c r="C11" t="s">
        <v>830</v>
      </c>
      <c r="D11" t="s">
        <v>939</v>
      </c>
      <c r="E11">
        <v>1</v>
      </c>
      <c r="F11">
        <v>25</v>
      </c>
      <c r="G11">
        <v>25</v>
      </c>
      <c r="H11">
        <v>15</v>
      </c>
      <c r="I11">
        <v>35</v>
      </c>
      <c r="J11">
        <v>97</v>
      </c>
      <c r="K11">
        <v>32</v>
      </c>
      <c r="L11">
        <v>60</v>
      </c>
      <c r="M11">
        <v>98</v>
      </c>
      <c r="N11">
        <v>100</v>
      </c>
      <c r="O11">
        <v>86</v>
      </c>
      <c r="P11">
        <v>50</v>
      </c>
      <c r="Q11">
        <v>50</v>
      </c>
      <c r="R11">
        <v>5</v>
      </c>
      <c r="S11">
        <v>60</v>
      </c>
      <c r="T11">
        <v>80</v>
      </c>
      <c r="U11">
        <v>0</v>
      </c>
      <c r="V11">
        <v>0</v>
      </c>
      <c r="W11">
        <v>60</v>
      </c>
      <c r="X11">
        <v>0</v>
      </c>
      <c r="Y11">
        <v>80</v>
      </c>
      <c r="Z11">
        <v>40</v>
      </c>
      <c r="AA11">
        <v>0</v>
      </c>
    </row>
    <row r="12" spans="1:27" x14ac:dyDescent="0.25">
      <c r="A12" t="s">
        <v>938</v>
      </c>
      <c r="B12" t="s">
        <v>435</v>
      </c>
      <c r="C12" t="s">
        <v>830</v>
      </c>
      <c r="D12" t="s">
        <v>937</v>
      </c>
      <c r="E12">
        <v>4</v>
      </c>
      <c r="F12">
        <v>100</v>
      </c>
      <c r="G12">
        <v>0</v>
      </c>
      <c r="H12">
        <v>100</v>
      </c>
      <c r="I12">
        <v>60</v>
      </c>
      <c r="J12">
        <v>30</v>
      </c>
      <c r="K12">
        <v>35</v>
      </c>
      <c r="L12">
        <v>45</v>
      </c>
      <c r="M12">
        <v>70</v>
      </c>
      <c r="N12">
        <v>40</v>
      </c>
      <c r="O12">
        <v>60</v>
      </c>
      <c r="P12">
        <v>85</v>
      </c>
      <c r="Q12">
        <v>90</v>
      </c>
      <c r="R12">
        <v>10</v>
      </c>
      <c r="S12">
        <v>80</v>
      </c>
      <c r="T12">
        <v>50</v>
      </c>
      <c r="U12">
        <v>0</v>
      </c>
      <c r="V12">
        <v>80</v>
      </c>
      <c r="W12">
        <v>0</v>
      </c>
      <c r="X12">
        <v>0</v>
      </c>
      <c r="Y12">
        <v>0</v>
      </c>
      <c r="Z12">
        <v>80</v>
      </c>
      <c r="AA12">
        <v>0</v>
      </c>
    </row>
    <row r="13" spans="1:27" x14ac:dyDescent="0.25">
      <c r="A13" t="s">
        <v>936</v>
      </c>
      <c r="B13" t="s">
        <v>435</v>
      </c>
      <c r="C13" t="s">
        <v>830</v>
      </c>
      <c r="D13" t="s">
        <v>935</v>
      </c>
      <c r="E13">
        <v>3</v>
      </c>
      <c r="F13">
        <v>42</v>
      </c>
      <c r="G13">
        <v>45</v>
      </c>
      <c r="H13">
        <v>41</v>
      </c>
      <c r="I13">
        <v>23</v>
      </c>
      <c r="J13">
        <v>32</v>
      </c>
      <c r="K13">
        <v>32</v>
      </c>
      <c r="L13">
        <v>32</v>
      </c>
      <c r="M13">
        <v>32</v>
      </c>
      <c r="N13">
        <v>42</v>
      </c>
      <c r="O13">
        <v>45</v>
      </c>
      <c r="P13">
        <v>53</v>
      </c>
      <c r="Q13">
        <v>35</v>
      </c>
      <c r="R13">
        <v>50</v>
      </c>
      <c r="S13">
        <v>30</v>
      </c>
      <c r="T13">
        <v>30</v>
      </c>
      <c r="U13">
        <v>0</v>
      </c>
      <c r="V13">
        <v>20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x14ac:dyDescent="0.25">
      <c r="A14" t="s">
        <v>934</v>
      </c>
      <c r="B14" t="s">
        <v>435</v>
      </c>
      <c r="C14" t="s">
        <v>830</v>
      </c>
      <c r="D14" t="s">
        <v>933</v>
      </c>
      <c r="E14">
        <v>2</v>
      </c>
      <c r="F14">
        <v>30</v>
      </c>
      <c r="G14">
        <v>50</v>
      </c>
      <c r="H14">
        <v>12</v>
      </c>
      <c r="I14">
        <v>35</v>
      </c>
      <c r="J14">
        <v>35</v>
      </c>
      <c r="K14">
        <v>10</v>
      </c>
      <c r="L14">
        <v>50</v>
      </c>
      <c r="M14">
        <v>20</v>
      </c>
      <c r="N14">
        <v>60</v>
      </c>
      <c r="O14">
        <v>20</v>
      </c>
      <c r="P14">
        <v>50</v>
      </c>
      <c r="Q14">
        <v>30</v>
      </c>
      <c r="R14">
        <v>20</v>
      </c>
      <c r="S14">
        <v>40</v>
      </c>
      <c r="T14">
        <v>80</v>
      </c>
      <c r="U14">
        <v>20</v>
      </c>
      <c r="V14">
        <v>20</v>
      </c>
      <c r="W14">
        <v>0</v>
      </c>
      <c r="X14">
        <v>20</v>
      </c>
      <c r="Y14">
        <v>0</v>
      </c>
      <c r="Z14">
        <v>40</v>
      </c>
      <c r="AA14">
        <v>0</v>
      </c>
    </row>
    <row r="15" spans="1:27" x14ac:dyDescent="0.25">
      <c r="A15" t="s">
        <v>932</v>
      </c>
      <c r="B15" t="s">
        <v>435</v>
      </c>
      <c r="C15" t="s">
        <v>830</v>
      </c>
      <c r="D15" t="s">
        <v>931</v>
      </c>
      <c r="E15">
        <v>3</v>
      </c>
      <c r="F15">
        <v>50</v>
      </c>
      <c r="G15">
        <v>10</v>
      </c>
      <c r="H15">
        <v>20</v>
      </c>
      <c r="I15">
        <v>50</v>
      </c>
      <c r="J15">
        <v>65</v>
      </c>
      <c r="K15">
        <v>23</v>
      </c>
      <c r="L15">
        <v>63</v>
      </c>
      <c r="M15">
        <v>46</v>
      </c>
      <c r="N15">
        <v>34</v>
      </c>
      <c r="O15">
        <v>65</v>
      </c>
      <c r="P15">
        <v>30</v>
      </c>
      <c r="Q15">
        <v>70</v>
      </c>
      <c r="R15">
        <v>30</v>
      </c>
      <c r="S15">
        <v>0</v>
      </c>
      <c r="T15">
        <v>60</v>
      </c>
      <c r="U15">
        <v>20</v>
      </c>
      <c r="V15">
        <v>0</v>
      </c>
      <c r="W15">
        <v>0</v>
      </c>
      <c r="X15">
        <v>20</v>
      </c>
      <c r="Y15">
        <v>0</v>
      </c>
      <c r="Z15">
        <v>0</v>
      </c>
      <c r="AA15">
        <v>0</v>
      </c>
    </row>
    <row r="16" spans="1:27" x14ac:dyDescent="0.25">
      <c r="A16" t="s">
        <v>930</v>
      </c>
      <c r="B16" t="s">
        <v>435</v>
      </c>
      <c r="C16" t="s">
        <v>830</v>
      </c>
      <c r="D16" t="s">
        <v>929</v>
      </c>
      <c r="E16">
        <v>1</v>
      </c>
      <c r="F16">
        <v>34</v>
      </c>
      <c r="G16">
        <v>64</v>
      </c>
      <c r="H16">
        <v>34</v>
      </c>
      <c r="I16">
        <v>23</v>
      </c>
      <c r="J16">
        <v>32</v>
      </c>
      <c r="K16">
        <v>54</v>
      </c>
      <c r="L16">
        <v>88</v>
      </c>
      <c r="M16">
        <v>77</v>
      </c>
      <c r="N16">
        <v>55</v>
      </c>
      <c r="O16">
        <v>56</v>
      </c>
      <c r="P16">
        <v>20</v>
      </c>
      <c r="Q16">
        <v>56</v>
      </c>
      <c r="R16">
        <v>30</v>
      </c>
      <c r="S16">
        <v>70</v>
      </c>
      <c r="T16">
        <v>30</v>
      </c>
      <c r="U16">
        <v>0</v>
      </c>
      <c r="V16">
        <v>0</v>
      </c>
      <c r="W16">
        <v>0</v>
      </c>
      <c r="X16">
        <v>30</v>
      </c>
      <c r="Y16">
        <v>0</v>
      </c>
      <c r="Z16">
        <v>20</v>
      </c>
      <c r="AA16">
        <v>0</v>
      </c>
    </row>
    <row r="17" spans="1:27" x14ac:dyDescent="0.25">
      <c r="A17" t="s">
        <v>928</v>
      </c>
      <c r="B17" t="s">
        <v>435</v>
      </c>
      <c r="C17" t="s">
        <v>830</v>
      </c>
      <c r="D17" t="s">
        <v>927</v>
      </c>
      <c r="E17">
        <v>2</v>
      </c>
      <c r="F17">
        <v>85</v>
      </c>
      <c r="G17">
        <v>83</v>
      </c>
      <c r="H17">
        <v>62</v>
      </c>
      <c r="I17">
        <v>73</v>
      </c>
      <c r="J17">
        <v>50</v>
      </c>
      <c r="K17">
        <v>94</v>
      </c>
      <c r="L17">
        <v>42</v>
      </c>
      <c r="M17">
        <v>86</v>
      </c>
      <c r="N17">
        <v>65</v>
      </c>
      <c r="O17">
        <v>75</v>
      </c>
      <c r="P17">
        <v>30</v>
      </c>
      <c r="Q17">
        <v>76</v>
      </c>
      <c r="R17">
        <v>87</v>
      </c>
      <c r="S17">
        <v>30</v>
      </c>
      <c r="T17">
        <v>50</v>
      </c>
      <c r="U17">
        <v>0</v>
      </c>
      <c r="V17">
        <v>0</v>
      </c>
      <c r="W17">
        <v>0</v>
      </c>
      <c r="X17">
        <v>40</v>
      </c>
      <c r="Y17">
        <v>0</v>
      </c>
      <c r="Z17">
        <v>20</v>
      </c>
      <c r="AA17">
        <v>0</v>
      </c>
    </row>
    <row r="18" spans="1:27" x14ac:dyDescent="0.25">
      <c r="A18" t="s">
        <v>926</v>
      </c>
      <c r="B18" t="s">
        <v>435</v>
      </c>
      <c r="C18" t="s">
        <v>830</v>
      </c>
      <c r="D18" t="s">
        <v>925</v>
      </c>
      <c r="E18">
        <v>3</v>
      </c>
      <c r="F18">
        <v>50</v>
      </c>
      <c r="G18">
        <v>80</v>
      </c>
      <c r="H18">
        <v>75</v>
      </c>
      <c r="I18">
        <v>82</v>
      </c>
      <c r="J18">
        <v>85</v>
      </c>
      <c r="K18">
        <v>92</v>
      </c>
      <c r="L18">
        <v>68</v>
      </c>
      <c r="M18">
        <v>88</v>
      </c>
      <c r="N18">
        <v>83</v>
      </c>
      <c r="O18">
        <v>47</v>
      </c>
      <c r="P18">
        <v>86</v>
      </c>
      <c r="Q18">
        <v>65</v>
      </c>
      <c r="R18">
        <v>67</v>
      </c>
      <c r="S18">
        <v>50</v>
      </c>
      <c r="T18">
        <v>30</v>
      </c>
      <c r="U18">
        <v>0</v>
      </c>
      <c r="V18">
        <v>0</v>
      </c>
      <c r="W18">
        <v>0</v>
      </c>
      <c r="X18">
        <v>0</v>
      </c>
      <c r="Y18">
        <v>0</v>
      </c>
      <c r="Z18">
        <v>40</v>
      </c>
      <c r="AA18">
        <v>0</v>
      </c>
    </row>
    <row r="19" spans="1:27" x14ac:dyDescent="0.25">
      <c r="A19" t="s">
        <v>924</v>
      </c>
      <c r="B19" t="s">
        <v>435</v>
      </c>
      <c r="C19" t="s">
        <v>830</v>
      </c>
      <c r="D19" t="s">
        <v>923</v>
      </c>
      <c r="E19">
        <v>1</v>
      </c>
      <c r="F19">
        <v>92</v>
      </c>
      <c r="G19">
        <v>43</v>
      </c>
      <c r="H19">
        <v>26</v>
      </c>
      <c r="I19">
        <v>23</v>
      </c>
      <c r="J19">
        <v>27</v>
      </c>
      <c r="K19">
        <v>10</v>
      </c>
      <c r="L19">
        <v>26</v>
      </c>
      <c r="M19">
        <v>50</v>
      </c>
      <c r="N19">
        <v>92</v>
      </c>
      <c r="O19">
        <v>100</v>
      </c>
      <c r="P19">
        <v>78</v>
      </c>
      <c r="Q19">
        <v>34</v>
      </c>
      <c r="R19">
        <v>69</v>
      </c>
      <c r="S19">
        <v>30</v>
      </c>
      <c r="T19">
        <v>30</v>
      </c>
      <c r="U19">
        <v>20</v>
      </c>
      <c r="V19">
        <v>0</v>
      </c>
      <c r="W19">
        <v>20</v>
      </c>
      <c r="X19">
        <v>0</v>
      </c>
      <c r="Y19">
        <v>20</v>
      </c>
      <c r="Z19">
        <v>0</v>
      </c>
      <c r="AA19">
        <v>0</v>
      </c>
    </row>
    <row r="20" spans="1:27" x14ac:dyDescent="0.25">
      <c r="A20" t="s">
        <v>922</v>
      </c>
      <c r="B20" t="s">
        <v>435</v>
      </c>
      <c r="C20" t="s">
        <v>830</v>
      </c>
      <c r="D20" t="s">
        <v>921</v>
      </c>
      <c r="E20">
        <v>2</v>
      </c>
      <c r="F20">
        <v>70</v>
      </c>
      <c r="G20">
        <v>73</v>
      </c>
      <c r="H20">
        <v>67</v>
      </c>
      <c r="I20">
        <v>86</v>
      </c>
      <c r="J20">
        <v>72</v>
      </c>
      <c r="K20">
        <v>71</v>
      </c>
      <c r="L20">
        <v>76</v>
      </c>
      <c r="M20">
        <v>52</v>
      </c>
      <c r="N20">
        <v>87</v>
      </c>
      <c r="O20">
        <v>84</v>
      </c>
      <c r="P20">
        <v>80</v>
      </c>
      <c r="Q20">
        <v>76</v>
      </c>
      <c r="R20">
        <v>55</v>
      </c>
      <c r="S20">
        <v>50</v>
      </c>
      <c r="T20">
        <v>30</v>
      </c>
      <c r="U20">
        <v>0</v>
      </c>
      <c r="V20">
        <v>60</v>
      </c>
      <c r="W20">
        <v>0</v>
      </c>
      <c r="X20">
        <v>0</v>
      </c>
      <c r="Y20">
        <v>0</v>
      </c>
      <c r="Z20">
        <v>60</v>
      </c>
      <c r="AA20">
        <v>0</v>
      </c>
    </row>
    <row r="21" spans="1:27" x14ac:dyDescent="0.25">
      <c r="A21" t="s">
        <v>920</v>
      </c>
      <c r="B21" t="s">
        <v>435</v>
      </c>
      <c r="C21" t="s">
        <v>830</v>
      </c>
      <c r="D21" t="s">
        <v>919</v>
      </c>
      <c r="E21">
        <v>3</v>
      </c>
      <c r="F21">
        <v>50</v>
      </c>
      <c r="G21">
        <v>50</v>
      </c>
      <c r="H21">
        <v>40</v>
      </c>
      <c r="I21">
        <v>50</v>
      </c>
      <c r="J21">
        <v>30</v>
      </c>
      <c r="K21">
        <v>20</v>
      </c>
      <c r="L21">
        <v>30</v>
      </c>
      <c r="M21">
        <v>50</v>
      </c>
      <c r="N21">
        <v>50</v>
      </c>
      <c r="O21">
        <v>50</v>
      </c>
      <c r="P21">
        <v>40</v>
      </c>
      <c r="Q21">
        <v>50</v>
      </c>
      <c r="R21">
        <v>60</v>
      </c>
      <c r="S21">
        <v>50</v>
      </c>
      <c r="T21">
        <v>50</v>
      </c>
      <c r="U21">
        <v>0</v>
      </c>
      <c r="V21">
        <v>100</v>
      </c>
      <c r="W21">
        <v>0</v>
      </c>
      <c r="X21">
        <v>0</v>
      </c>
      <c r="Y21">
        <v>0</v>
      </c>
      <c r="Z21">
        <v>20</v>
      </c>
      <c r="AA21">
        <v>10</v>
      </c>
    </row>
    <row r="22" spans="1:27" x14ac:dyDescent="0.25">
      <c r="A22" t="s">
        <v>918</v>
      </c>
      <c r="B22" t="s">
        <v>435</v>
      </c>
      <c r="C22" t="s">
        <v>830</v>
      </c>
      <c r="D22" t="s">
        <v>917</v>
      </c>
      <c r="E22">
        <v>1</v>
      </c>
      <c r="F22">
        <v>22</v>
      </c>
      <c r="G22">
        <v>61</v>
      </c>
      <c r="H22">
        <v>50</v>
      </c>
      <c r="I22">
        <v>42</v>
      </c>
      <c r="J22">
        <v>71</v>
      </c>
      <c r="K22">
        <v>58</v>
      </c>
      <c r="L22">
        <v>49</v>
      </c>
      <c r="M22">
        <v>92</v>
      </c>
      <c r="N22">
        <v>51</v>
      </c>
      <c r="O22">
        <v>82</v>
      </c>
      <c r="P22">
        <v>50</v>
      </c>
      <c r="Q22">
        <v>67</v>
      </c>
      <c r="R22">
        <v>87</v>
      </c>
      <c r="S22">
        <v>60</v>
      </c>
      <c r="T22">
        <v>30</v>
      </c>
      <c r="U22">
        <v>40</v>
      </c>
      <c r="V22">
        <v>0</v>
      </c>
      <c r="W22">
        <v>0</v>
      </c>
      <c r="X22">
        <v>60</v>
      </c>
      <c r="Y22">
        <v>0</v>
      </c>
      <c r="Z22">
        <v>20</v>
      </c>
      <c r="AA22">
        <v>0</v>
      </c>
    </row>
    <row r="23" spans="1:27" x14ac:dyDescent="0.25">
      <c r="A23" t="s">
        <v>916</v>
      </c>
      <c r="B23" t="s">
        <v>435</v>
      </c>
      <c r="C23" t="s">
        <v>830</v>
      </c>
      <c r="D23" t="s">
        <v>915</v>
      </c>
      <c r="E23">
        <v>1</v>
      </c>
      <c r="F23">
        <v>80</v>
      </c>
      <c r="G23">
        <v>62</v>
      </c>
      <c r="H23">
        <v>53</v>
      </c>
      <c r="I23">
        <v>72</v>
      </c>
      <c r="J23">
        <v>75</v>
      </c>
      <c r="K23">
        <v>40</v>
      </c>
      <c r="L23">
        <v>26</v>
      </c>
      <c r="M23">
        <v>77</v>
      </c>
      <c r="N23">
        <v>75</v>
      </c>
      <c r="O23">
        <v>88</v>
      </c>
      <c r="P23">
        <v>50</v>
      </c>
      <c r="Q23">
        <v>23</v>
      </c>
      <c r="R23">
        <v>23</v>
      </c>
      <c r="S23">
        <v>30</v>
      </c>
      <c r="T23">
        <v>30</v>
      </c>
      <c r="U23">
        <v>0</v>
      </c>
      <c r="V23">
        <v>40</v>
      </c>
      <c r="W23">
        <v>0</v>
      </c>
      <c r="X23">
        <v>0</v>
      </c>
      <c r="Y23">
        <v>40</v>
      </c>
      <c r="Z23">
        <v>0</v>
      </c>
      <c r="AA23">
        <v>0</v>
      </c>
    </row>
    <row r="24" spans="1:27" x14ac:dyDescent="0.25">
      <c r="A24" t="s">
        <v>914</v>
      </c>
      <c r="B24" t="s">
        <v>435</v>
      </c>
      <c r="C24" t="s">
        <v>830</v>
      </c>
      <c r="D24" t="s">
        <v>913</v>
      </c>
      <c r="E24">
        <v>1</v>
      </c>
      <c r="F24">
        <v>63</v>
      </c>
      <c r="G24">
        <v>80</v>
      </c>
      <c r="H24">
        <v>30</v>
      </c>
      <c r="I24">
        <v>65</v>
      </c>
      <c r="J24">
        <v>32</v>
      </c>
      <c r="K24">
        <v>45</v>
      </c>
      <c r="L24">
        <v>32</v>
      </c>
      <c r="M24">
        <v>76</v>
      </c>
      <c r="N24">
        <v>80</v>
      </c>
      <c r="O24">
        <v>34</v>
      </c>
      <c r="P24">
        <v>64</v>
      </c>
      <c r="Q24">
        <v>32</v>
      </c>
      <c r="R24">
        <v>23</v>
      </c>
      <c r="S24">
        <v>60</v>
      </c>
      <c r="T24">
        <v>30</v>
      </c>
      <c r="U24">
        <v>0</v>
      </c>
      <c r="V24">
        <v>0</v>
      </c>
      <c r="W24">
        <v>0</v>
      </c>
      <c r="X24">
        <v>60</v>
      </c>
      <c r="Y24">
        <v>0</v>
      </c>
      <c r="Z24">
        <v>10</v>
      </c>
      <c r="AA24">
        <v>0</v>
      </c>
    </row>
    <row r="25" spans="1:27" x14ac:dyDescent="0.25">
      <c r="A25" t="s">
        <v>912</v>
      </c>
      <c r="B25" t="s">
        <v>435</v>
      </c>
      <c r="C25" t="s">
        <v>830</v>
      </c>
      <c r="D25" t="s">
        <v>911</v>
      </c>
      <c r="E25">
        <v>1</v>
      </c>
      <c r="F25">
        <v>35</v>
      </c>
      <c r="G25">
        <v>60</v>
      </c>
      <c r="H25">
        <v>40</v>
      </c>
      <c r="I25">
        <v>45</v>
      </c>
      <c r="J25">
        <v>45</v>
      </c>
      <c r="K25">
        <v>30</v>
      </c>
      <c r="L25">
        <v>40</v>
      </c>
      <c r="M25">
        <v>77</v>
      </c>
      <c r="N25">
        <v>60</v>
      </c>
      <c r="O25">
        <v>65</v>
      </c>
      <c r="P25">
        <v>45</v>
      </c>
      <c r="Q25">
        <v>88</v>
      </c>
      <c r="R25">
        <v>45</v>
      </c>
      <c r="S25">
        <v>70</v>
      </c>
      <c r="T25">
        <v>30</v>
      </c>
      <c r="U25">
        <v>0</v>
      </c>
      <c r="V25">
        <v>20</v>
      </c>
      <c r="W25">
        <v>0</v>
      </c>
      <c r="X25">
        <v>40</v>
      </c>
      <c r="Y25">
        <v>0</v>
      </c>
      <c r="Z25">
        <v>50</v>
      </c>
      <c r="AA25">
        <v>0</v>
      </c>
    </row>
    <row r="26" spans="1:27" x14ac:dyDescent="0.25">
      <c r="A26" t="s">
        <v>910</v>
      </c>
      <c r="B26" t="s">
        <v>435</v>
      </c>
      <c r="C26" t="s">
        <v>830</v>
      </c>
      <c r="D26" t="s">
        <v>909</v>
      </c>
      <c r="E26">
        <v>1</v>
      </c>
      <c r="F26">
        <v>50</v>
      </c>
      <c r="G26">
        <v>64</v>
      </c>
      <c r="H26">
        <v>25</v>
      </c>
      <c r="I26">
        <v>23</v>
      </c>
      <c r="J26">
        <v>60</v>
      </c>
      <c r="K26">
        <v>10</v>
      </c>
      <c r="L26">
        <v>26</v>
      </c>
      <c r="M26">
        <v>55</v>
      </c>
      <c r="N26">
        <v>90</v>
      </c>
      <c r="O26">
        <v>80</v>
      </c>
      <c r="P26">
        <v>78</v>
      </c>
      <c r="Q26">
        <v>33</v>
      </c>
      <c r="R26">
        <v>66</v>
      </c>
      <c r="S26">
        <v>40</v>
      </c>
      <c r="T26">
        <v>55</v>
      </c>
      <c r="U26">
        <v>0</v>
      </c>
      <c r="V26">
        <v>20</v>
      </c>
      <c r="W26">
        <v>0</v>
      </c>
      <c r="X26">
        <v>20</v>
      </c>
      <c r="Y26">
        <v>0</v>
      </c>
      <c r="Z26">
        <v>0</v>
      </c>
      <c r="AA26">
        <v>0</v>
      </c>
    </row>
    <row r="27" spans="1:27" x14ac:dyDescent="0.25">
      <c r="A27" t="s">
        <v>908</v>
      </c>
      <c r="B27" t="s">
        <v>435</v>
      </c>
      <c r="C27" t="s">
        <v>830</v>
      </c>
      <c r="D27" t="s">
        <v>907</v>
      </c>
      <c r="E27">
        <v>3</v>
      </c>
      <c r="F27">
        <v>30</v>
      </c>
      <c r="G27">
        <v>63</v>
      </c>
      <c r="H27">
        <v>34</v>
      </c>
      <c r="I27">
        <v>23</v>
      </c>
      <c r="J27">
        <v>66</v>
      </c>
      <c r="K27">
        <v>20</v>
      </c>
      <c r="L27">
        <v>60</v>
      </c>
      <c r="M27">
        <v>45</v>
      </c>
      <c r="N27">
        <v>30</v>
      </c>
      <c r="O27">
        <v>66</v>
      </c>
      <c r="P27">
        <v>30</v>
      </c>
      <c r="Q27">
        <v>70</v>
      </c>
      <c r="R27">
        <v>30</v>
      </c>
      <c r="S27">
        <v>70</v>
      </c>
      <c r="T27">
        <v>60</v>
      </c>
      <c r="U27">
        <v>20</v>
      </c>
      <c r="V27">
        <v>0</v>
      </c>
      <c r="W27">
        <v>10</v>
      </c>
      <c r="X27">
        <v>0</v>
      </c>
      <c r="Y27">
        <v>40</v>
      </c>
      <c r="Z27">
        <v>0</v>
      </c>
      <c r="AA27">
        <v>0</v>
      </c>
    </row>
    <row r="28" spans="1:27" x14ac:dyDescent="0.25">
      <c r="A28" t="s">
        <v>906</v>
      </c>
      <c r="B28" t="s">
        <v>831</v>
      </c>
      <c r="C28" t="s">
        <v>830</v>
      </c>
      <c r="D28" t="s">
        <v>905</v>
      </c>
      <c r="E28">
        <v>2</v>
      </c>
      <c r="F28">
        <v>62</v>
      </c>
      <c r="G28">
        <v>56</v>
      </c>
      <c r="H28">
        <v>90</v>
      </c>
      <c r="I28">
        <v>20</v>
      </c>
      <c r="J28">
        <v>24</v>
      </c>
      <c r="K28">
        <v>24</v>
      </c>
      <c r="L28">
        <v>24</v>
      </c>
      <c r="M28">
        <v>0</v>
      </c>
      <c r="N28">
        <v>60</v>
      </c>
      <c r="O28">
        <v>57</v>
      </c>
      <c r="P28">
        <v>46</v>
      </c>
      <c r="Q28">
        <v>70</v>
      </c>
      <c r="R28">
        <v>25</v>
      </c>
      <c r="S28">
        <v>100</v>
      </c>
      <c r="T28">
        <v>50</v>
      </c>
      <c r="U28">
        <v>10</v>
      </c>
      <c r="V28">
        <v>10</v>
      </c>
      <c r="W28">
        <v>60</v>
      </c>
      <c r="X28">
        <v>0</v>
      </c>
      <c r="Y28">
        <v>100</v>
      </c>
      <c r="Z28">
        <v>0</v>
      </c>
      <c r="AA28">
        <v>0</v>
      </c>
    </row>
    <row r="29" spans="1:27" x14ac:dyDescent="0.25">
      <c r="A29" t="s">
        <v>904</v>
      </c>
      <c r="B29" t="s">
        <v>831</v>
      </c>
      <c r="C29" t="s">
        <v>830</v>
      </c>
      <c r="D29" t="s">
        <v>903</v>
      </c>
      <c r="E29">
        <v>2</v>
      </c>
      <c r="F29">
        <v>60</v>
      </c>
      <c r="G29">
        <v>61</v>
      </c>
      <c r="H29">
        <v>62</v>
      </c>
      <c r="I29">
        <v>63</v>
      </c>
      <c r="J29">
        <v>64</v>
      </c>
      <c r="K29">
        <v>65</v>
      </c>
      <c r="L29">
        <v>66</v>
      </c>
      <c r="M29">
        <v>67</v>
      </c>
      <c r="N29">
        <v>68</v>
      </c>
      <c r="O29">
        <v>69</v>
      </c>
      <c r="P29">
        <v>70</v>
      </c>
      <c r="Q29">
        <v>71</v>
      </c>
      <c r="R29">
        <v>72</v>
      </c>
      <c r="S29">
        <v>70</v>
      </c>
      <c r="T29">
        <v>60</v>
      </c>
      <c r="U29">
        <v>0</v>
      </c>
      <c r="V29">
        <v>60</v>
      </c>
      <c r="W29">
        <v>0</v>
      </c>
      <c r="X29">
        <v>20</v>
      </c>
      <c r="Y29">
        <v>20</v>
      </c>
      <c r="Z29">
        <v>20</v>
      </c>
      <c r="AA29">
        <v>0</v>
      </c>
    </row>
    <row r="30" spans="1:27" x14ac:dyDescent="0.25">
      <c r="A30" t="s">
        <v>902</v>
      </c>
      <c r="B30" t="s">
        <v>831</v>
      </c>
      <c r="C30" t="s">
        <v>830</v>
      </c>
      <c r="D30" t="s">
        <v>901</v>
      </c>
      <c r="E30">
        <v>3</v>
      </c>
      <c r="F30">
        <v>82</v>
      </c>
      <c r="G30">
        <v>72</v>
      </c>
      <c r="H30">
        <v>62</v>
      </c>
      <c r="I30">
        <v>92</v>
      </c>
      <c r="J30">
        <v>52</v>
      </c>
      <c r="K30">
        <v>82</v>
      </c>
      <c r="L30">
        <v>72</v>
      </c>
      <c r="M30">
        <v>42</v>
      </c>
      <c r="N30">
        <v>32</v>
      </c>
      <c r="O30">
        <v>62</v>
      </c>
      <c r="P30">
        <v>62</v>
      </c>
      <c r="Q30">
        <v>52</v>
      </c>
      <c r="R30">
        <v>92</v>
      </c>
      <c r="S30">
        <v>100</v>
      </c>
      <c r="T30">
        <v>10</v>
      </c>
      <c r="U30">
        <v>0</v>
      </c>
      <c r="V30">
        <v>60</v>
      </c>
      <c r="W30">
        <v>0</v>
      </c>
      <c r="X30">
        <v>0</v>
      </c>
      <c r="Y30">
        <v>10</v>
      </c>
      <c r="Z30">
        <v>0</v>
      </c>
      <c r="AA30">
        <v>0</v>
      </c>
    </row>
    <row r="31" spans="1:27" x14ac:dyDescent="0.25">
      <c r="A31" t="s">
        <v>900</v>
      </c>
      <c r="B31" t="s">
        <v>831</v>
      </c>
      <c r="C31" t="s">
        <v>830</v>
      </c>
      <c r="D31" t="s">
        <v>899</v>
      </c>
      <c r="E31">
        <v>3</v>
      </c>
      <c r="F31">
        <v>80</v>
      </c>
      <c r="G31">
        <v>40</v>
      </c>
      <c r="H31">
        <v>80</v>
      </c>
      <c r="I31">
        <v>40</v>
      </c>
      <c r="J31">
        <v>80</v>
      </c>
      <c r="K31">
        <v>40</v>
      </c>
      <c r="L31">
        <v>80</v>
      </c>
      <c r="M31">
        <v>40</v>
      </c>
      <c r="N31">
        <v>80</v>
      </c>
      <c r="O31">
        <v>48</v>
      </c>
      <c r="P31">
        <v>80</v>
      </c>
      <c r="Q31">
        <v>40</v>
      </c>
      <c r="R31">
        <v>80</v>
      </c>
      <c r="S31">
        <v>70</v>
      </c>
      <c r="T31">
        <v>20</v>
      </c>
      <c r="U31">
        <v>0</v>
      </c>
      <c r="V31">
        <v>0</v>
      </c>
      <c r="W31">
        <v>40</v>
      </c>
      <c r="X31">
        <v>0</v>
      </c>
      <c r="Y31">
        <v>60</v>
      </c>
      <c r="Z31">
        <v>20</v>
      </c>
      <c r="AA31">
        <v>0</v>
      </c>
    </row>
    <row r="32" spans="1:27" x14ac:dyDescent="0.25">
      <c r="A32" t="s">
        <v>898</v>
      </c>
      <c r="B32" t="s">
        <v>831</v>
      </c>
      <c r="C32" t="s">
        <v>830</v>
      </c>
      <c r="D32" t="s">
        <v>897</v>
      </c>
      <c r="E32">
        <v>2</v>
      </c>
      <c r="F32">
        <v>45</v>
      </c>
      <c r="G32">
        <v>23</v>
      </c>
      <c r="H32">
        <v>32</v>
      </c>
      <c r="I32">
        <v>54</v>
      </c>
      <c r="J32">
        <v>58</v>
      </c>
      <c r="K32">
        <v>69</v>
      </c>
      <c r="L32">
        <v>34</v>
      </c>
      <c r="M32">
        <v>56</v>
      </c>
      <c r="N32">
        <v>32</v>
      </c>
      <c r="O32">
        <v>56</v>
      </c>
      <c r="P32">
        <v>67</v>
      </c>
      <c r="Q32">
        <v>30</v>
      </c>
      <c r="R32">
        <v>30</v>
      </c>
      <c r="S32">
        <v>50</v>
      </c>
      <c r="T32">
        <v>80</v>
      </c>
      <c r="U32">
        <v>0</v>
      </c>
      <c r="V32">
        <v>40</v>
      </c>
      <c r="W32">
        <v>0</v>
      </c>
      <c r="X32">
        <v>0</v>
      </c>
      <c r="Y32">
        <v>0</v>
      </c>
      <c r="Z32">
        <v>80</v>
      </c>
      <c r="AA32">
        <v>0</v>
      </c>
    </row>
    <row r="33" spans="1:27" x14ac:dyDescent="0.25">
      <c r="A33" t="s">
        <v>896</v>
      </c>
      <c r="B33" t="s">
        <v>831</v>
      </c>
      <c r="C33" t="s">
        <v>830</v>
      </c>
      <c r="D33" t="s">
        <v>895</v>
      </c>
      <c r="E33">
        <v>2</v>
      </c>
      <c r="F33">
        <v>81</v>
      </c>
      <c r="G33">
        <v>38</v>
      </c>
      <c r="H33">
        <v>52</v>
      </c>
      <c r="I33">
        <v>27</v>
      </c>
      <c r="J33">
        <v>5</v>
      </c>
      <c r="K33">
        <v>73</v>
      </c>
      <c r="L33">
        <v>17</v>
      </c>
      <c r="M33">
        <v>0</v>
      </c>
      <c r="N33">
        <v>80</v>
      </c>
      <c r="O33">
        <v>97</v>
      </c>
      <c r="P33">
        <v>40</v>
      </c>
      <c r="Q33">
        <v>70</v>
      </c>
      <c r="R33">
        <v>45</v>
      </c>
      <c r="S33">
        <v>30</v>
      </c>
      <c r="T33">
        <v>30</v>
      </c>
      <c r="U33">
        <v>0</v>
      </c>
      <c r="V33">
        <v>0</v>
      </c>
      <c r="W33">
        <v>80</v>
      </c>
      <c r="X33">
        <v>0</v>
      </c>
      <c r="Y33">
        <v>0</v>
      </c>
      <c r="Z33">
        <v>0</v>
      </c>
      <c r="AA33">
        <v>0</v>
      </c>
    </row>
    <row r="34" spans="1:27" x14ac:dyDescent="0.25">
      <c r="A34" t="s">
        <v>894</v>
      </c>
      <c r="B34" t="s">
        <v>831</v>
      </c>
      <c r="C34" t="s">
        <v>830</v>
      </c>
      <c r="D34" t="s">
        <v>893</v>
      </c>
      <c r="E34">
        <v>3</v>
      </c>
      <c r="F34">
        <v>24</v>
      </c>
      <c r="G34">
        <v>82</v>
      </c>
      <c r="H34">
        <v>12</v>
      </c>
      <c r="I34">
        <v>65</v>
      </c>
      <c r="J34">
        <v>32</v>
      </c>
      <c r="K34">
        <v>5</v>
      </c>
      <c r="L34">
        <v>6</v>
      </c>
      <c r="M34">
        <v>92</v>
      </c>
      <c r="N34">
        <v>5</v>
      </c>
      <c r="O34">
        <v>95</v>
      </c>
      <c r="P34">
        <v>30</v>
      </c>
      <c r="Q34">
        <v>30</v>
      </c>
      <c r="R34">
        <v>60</v>
      </c>
      <c r="S34">
        <v>80</v>
      </c>
      <c r="T34">
        <v>80</v>
      </c>
      <c r="U34">
        <v>0</v>
      </c>
      <c r="V34">
        <v>0</v>
      </c>
      <c r="W34">
        <v>20</v>
      </c>
      <c r="X34">
        <v>20</v>
      </c>
      <c r="Y34">
        <v>0</v>
      </c>
      <c r="Z34">
        <v>0</v>
      </c>
      <c r="AA34">
        <v>20</v>
      </c>
    </row>
    <row r="35" spans="1:27" x14ac:dyDescent="0.25">
      <c r="A35" t="s">
        <v>892</v>
      </c>
      <c r="B35" t="s">
        <v>831</v>
      </c>
      <c r="C35" t="s">
        <v>830</v>
      </c>
      <c r="D35" t="s">
        <v>891</v>
      </c>
      <c r="E35">
        <v>3</v>
      </c>
      <c r="F35">
        <v>65</v>
      </c>
      <c r="G35">
        <v>56</v>
      </c>
      <c r="H35">
        <v>65</v>
      </c>
      <c r="I35">
        <v>80</v>
      </c>
      <c r="J35">
        <v>85</v>
      </c>
      <c r="K35">
        <v>90</v>
      </c>
      <c r="L35">
        <v>85</v>
      </c>
      <c r="M35">
        <v>65</v>
      </c>
      <c r="N35">
        <v>85</v>
      </c>
      <c r="O35">
        <v>89</v>
      </c>
      <c r="P35">
        <v>65</v>
      </c>
      <c r="Q35">
        <v>78</v>
      </c>
      <c r="R35">
        <v>85</v>
      </c>
      <c r="S35">
        <v>70</v>
      </c>
      <c r="T35">
        <v>50</v>
      </c>
      <c r="U35">
        <v>0</v>
      </c>
      <c r="V35">
        <v>40</v>
      </c>
      <c r="W35">
        <v>0</v>
      </c>
      <c r="X35">
        <v>0</v>
      </c>
      <c r="Y35">
        <v>60</v>
      </c>
      <c r="Z35">
        <v>40</v>
      </c>
      <c r="AA35">
        <v>0</v>
      </c>
    </row>
    <row r="36" spans="1:27" x14ac:dyDescent="0.25">
      <c r="A36" t="s">
        <v>890</v>
      </c>
      <c r="B36" t="s">
        <v>831</v>
      </c>
      <c r="C36" t="s">
        <v>830</v>
      </c>
      <c r="D36" t="s">
        <v>889</v>
      </c>
      <c r="E36">
        <v>2</v>
      </c>
      <c r="F36">
        <v>82</v>
      </c>
      <c r="G36">
        <v>38</v>
      </c>
      <c r="H36">
        <v>36</v>
      </c>
      <c r="I36">
        <v>21</v>
      </c>
      <c r="J36">
        <v>83</v>
      </c>
      <c r="K36">
        <v>23</v>
      </c>
      <c r="L36">
        <v>23</v>
      </c>
      <c r="M36">
        <v>27</v>
      </c>
      <c r="N36">
        <v>100</v>
      </c>
      <c r="O36">
        <v>49</v>
      </c>
      <c r="P36">
        <v>65</v>
      </c>
      <c r="Q36">
        <v>52</v>
      </c>
      <c r="R36">
        <v>15</v>
      </c>
      <c r="S36">
        <v>30</v>
      </c>
      <c r="T36">
        <v>30</v>
      </c>
      <c r="U36">
        <v>0</v>
      </c>
      <c r="V36">
        <v>0</v>
      </c>
      <c r="W36">
        <v>0</v>
      </c>
      <c r="X36">
        <v>30</v>
      </c>
      <c r="Y36">
        <v>0</v>
      </c>
      <c r="Z36">
        <v>20</v>
      </c>
      <c r="AA36">
        <v>0</v>
      </c>
    </row>
    <row r="37" spans="1:27" x14ac:dyDescent="0.25">
      <c r="A37" t="s">
        <v>888</v>
      </c>
      <c r="B37" t="s">
        <v>831</v>
      </c>
      <c r="C37" t="s">
        <v>830</v>
      </c>
      <c r="D37" t="s">
        <v>887</v>
      </c>
      <c r="E37">
        <v>3</v>
      </c>
      <c r="F37">
        <v>80</v>
      </c>
      <c r="G37">
        <v>73</v>
      </c>
      <c r="H37">
        <v>85</v>
      </c>
      <c r="I37">
        <v>82</v>
      </c>
      <c r="J37">
        <v>25</v>
      </c>
      <c r="K37">
        <v>83</v>
      </c>
      <c r="L37">
        <v>81</v>
      </c>
      <c r="M37">
        <v>60</v>
      </c>
      <c r="N37">
        <v>65</v>
      </c>
      <c r="O37">
        <v>62</v>
      </c>
      <c r="P37">
        <v>60</v>
      </c>
      <c r="Q37">
        <v>65</v>
      </c>
      <c r="R37">
        <v>70</v>
      </c>
      <c r="S37">
        <v>30</v>
      </c>
      <c r="T37">
        <v>80</v>
      </c>
      <c r="U37">
        <v>0</v>
      </c>
      <c r="V37">
        <v>50</v>
      </c>
      <c r="W37">
        <v>0</v>
      </c>
      <c r="X37">
        <v>0</v>
      </c>
      <c r="Y37">
        <v>10</v>
      </c>
      <c r="Z37">
        <v>0</v>
      </c>
      <c r="AA37">
        <v>0</v>
      </c>
    </row>
    <row r="38" spans="1:27" x14ac:dyDescent="0.25">
      <c r="A38" t="s">
        <v>886</v>
      </c>
      <c r="B38" t="s">
        <v>831</v>
      </c>
      <c r="C38" t="s">
        <v>830</v>
      </c>
      <c r="D38" t="s">
        <v>885</v>
      </c>
      <c r="E38">
        <v>2</v>
      </c>
      <c r="F38">
        <v>32</v>
      </c>
      <c r="G38">
        <v>41</v>
      </c>
      <c r="H38">
        <v>58</v>
      </c>
      <c r="I38">
        <v>100</v>
      </c>
      <c r="J38">
        <v>27</v>
      </c>
      <c r="K38">
        <v>57</v>
      </c>
      <c r="L38">
        <v>50</v>
      </c>
      <c r="M38">
        <v>50</v>
      </c>
      <c r="N38">
        <v>100</v>
      </c>
      <c r="O38">
        <v>100</v>
      </c>
      <c r="P38">
        <v>30</v>
      </c>
      <c r="Q38">
        <v>25</v>
      </c>
      <c r="R38">
        <v>0</v>
      </c>
      <c r="S38">
        <v>50</v>
      </c>
      <c r="T38">
        <v>30</v>
      </c>
      <c r="U38">
        <v>40</v>
      </c>
      <c r="V38">
        <v>0</v>
      </c>
      <c r="W38">
        <v>0</v>
      </c>
      <c r="X38">
        <v>0</v>
      </c>
      <c r="Y38">
        <v>40</v>
      </c>
      <c r="Z38">
        <v>0</v>
      </c>
      <c r="AA38">
        <v>40</v>
      </c>
    </row>
    <row r="39" spans="1:27" x14ac:dyDescent="0.25">
      <c r="A39" t="s">
        <v>884</v>
      </c>
      <c r="B39" t="s">
        <v>831</v>
      </c>
      <c r="C39" t="s">
        <v>830</v>
      </c>
      <c r="D39" t="s">
        <v>883</v>
      </c>
      <c r="E39">
        <v>1</v>
      </c>
      <c r="F39">
        <v>23</v>
      </c>
      <c r="G39">
        <v>63</v>
      </c>
      <c r="H39">
        <v>35</v>
      </c>
      <c r="I39">
        <v>24</v>
      </c>
      <c r="J39">
        <v>36</v>
      </c>
      <c r="K39">
        <v>72</v>
      </c>
      <c r="L39">
        <v>52</v>
      </c>
      <c r="M39">
        <v>26</v>
      </c>
      <c r="N39">
        <v>26</v>
      </c>
      <c r="O39">
        <v>26</v>
      </c>
      <c r="P39">
        <v>89</v>
      </c>
      <c r="Q39">
        <v>34</v>
      </c>
      <c r="R39">
        <v>67</v>
      </c>
      <c r="S39">
        <v>80</v>
      </c>
      <c r="T39">
        <v>60</v>
      </c>
      <c r="U39">
        <v>0</v>
      </c>
      <c r="V39">
        <v>40</v>
      </c>
      <c r="W39">
        <v>0</v>
      </c>
      <c r="X39">
        <v>0</v>
      </c>
      <c r="Y39">
        <v>40</v>
      </c>
      <c r="Z39">
        <v>40</v>
      </c>
      <c r="AA39">
        <v>40</v>
      </c>
    </row>
    <row r="40" spans="1:27" x14ac:dyDescent="0.25">
      <c r="A40" t="s">
        <v>882</v>
      </c>
      <c r="B40" t="s">
        <v>831</v>
      </c>
      <c r="C40" t="s">
        <v>830</v>
      </c>
      <c r="D40" t="s">
        <v>881</v>
      </c>
      <c r="E40">
        <v>2</v>
      </c>
      <c r="F40">
        <v>32</v>
      </c>
      <c r="G40">
        <v>35</v>
      </c>
      <c r="H40">
        <v>32</v>
      </c>
      <c r="I40">
        <v>28</v>
      </c>
      <c r="J40">
        <v>35</v>
      </c>
      <c r="K40">
        <v>35</v>
      </c>
      <c r="L40">
        <v>20</v>
      </c>
      <c r="M40">
        <v>100</v>
      </c>
      <c r="N40">
        <v>23</v>
      </c>
      <c r="O40">
        <v>38</v>
      </c>
      <c r="P40">
        <v>60</v>
      </c>
      <c r="Q40">
        <v>58</v>
      </c>
      <c r="R40">
        <v>30</v>
      </c>
      <c r="S40">
        <v>30</v>
      </c>
      <c r="T40">
        <v>30</v>
      </c>
      <c r="U40">
        <v>0</v>
      </c>
      <c r="V40">
        <v>0</v>
      </c>
      <c r="W40">
        <v>60</v>
      </c>
      <c r="X40">
        <v>30</v>
      </c>
      <c r="Y40">
        <v>0</v>
      </c>
      <c r="Z40">
        <v>0</v>
      </c>
      <c r="AA40">
        <v>0</v>
      </c>
    </row>
    <row r="41" spans="1:27" x14ac:dyDescent="0.25">
      <c r="A41" t="s">
        <v>880</v>
      </c>
      <c r="B41" t="s">
        <v>831</v>
      </c>
      <c r="C41" t="s">
        <v>830</v>
      </c>
      <c r="D41" t="s">
        <v>879</v>
      </c>
      <c r="E41">
        <v>1</v>
      </c>
      <c r="F41">
        <v>80</v>
      </c>
      <c r="G41">
        <v>80</v>
      </c>
      <c r="H41">
        <v>25</v>
      </c>
      <c r="I41">
        <v>80</v>
      </c>
      <c r="J41">
        <v>65</v>
      </c>
      <c r="K41">
        <v>70</v>
      </c>
      <c r="L41">
        <v>70</v>
      </c>
      <c r="M41">
        <v>65</v>
      </c>
      <c r="N41">
        <v>45</v>
      </c>
      <c r="O41">
        <v>67</v>
      </c>
      <c r="P41">
        <v>80</v>
      </c>
      <c r="Q41">
        <v>80</v>
      </c>
      <c r="R41">
        <v>30</v>
      </c>
      <c r="S41">
        <v>30</v>
      </c>
      <c r="T41">
        <v>50</v>
      </c>
      <c r="U41">
        <v>0</v>
      </c>
      <c r="V41">
        <v>20</v>
      </c>
      <c r="W41">
        <v>0</v>
      </c>
      <c r="X41">
        <v>20</v>
      </c>
      <c r="Y41">
        <v>20</v>
      </c>
      <c r="Z41">
        <v>0</v>
      </c>
      <c r="AA41">
        <v>0</v>
      </c>
    </row>
    <row r="42" spans="1:27" x14ac:dyDescent="0.25">
      <c r="A42" t="s">
        <v>878</v>
      </c>
      <c r="B42" t="s">
        <v>831</v>
      </c>
      <c r="C42" t="s">
        <v>830</v>
      </c>
      <c r="D42" t="s">
        <v>877</v>
      </c>
      <c r="E42">
        <v>3</v>
      </c>
      <c r="F42">
        <v>50</v>
      </c>
      <c r="G42">
        <v>52</v>
      </c>
      <c r="H42">
        <v>98</v>
      </c>
      <c r="I42">
        <v>42</v>
      </c>
      <c r="J42">
        <v>23</v>
      </c>
      <c r="K42">
        <v>52</v>
      </c>
      <c r="L42">
        <v>80</v>
      </c>
      <c r="M42">
        <v>21</v>
      </c>
      <c r="N42">
        <v>24</v>
      </c>
      <c r="O42">
        <v>87</v>
      </c>
      <c r="P42">
        <v>60</v>
      </c>
      <c r="Q42">
        <v>35</v>
      </c>
      <c r="R42">
        <v>60</v>
      </c>
      <c r="S42">
        <v>30</v>
      </c>
      <c r="T42">
        <v>90</v>
      </c>
      <c r="U42">
        <v>40</v>
      </c>
      <c r="V42">
        <v>0</v>
      </c>
      <c r="W42">
        <v>0</v>
      </c>
      <c r="X42">
        <v>20</v>
      </c>
      <c r="Y42">
        <v>20</v>
      </c>
      <c r="Z42">
        <v>0</v>
      </c>
      <c r="AA42">
        <v>0</v>
      </c>
    </row>
    <row r="43" spans="1:27" x14ac:dyDescent="0.25">
      <c r="A43" t="s">
        <v>876</v>
      </c>
      <c r="B43" t="s">
        <v>831</v>
      </c>
      <c r="C43" t="s">
        <v>830</v>
      </c>
      <c r="D43" t="s">
        <v>875</v>
      </c>
      <c r="E43">
        <v>2</v>
      </c>
      <c r="F43">
        <v>53</v>
      </c>
      <c r="G43">
        <v>73</v>
      </c>
      <c r="H43">
        <v>56</v>
      </c>
      <c r="I43">
        <v>23</v>
      </c>
      <c r="J43">
        <v>63</v>
      </c>
      <c r="K43">
        <v>67</v>
      </c>
      <c r="L43">
        <v>37</v>
      </c>
      <c r="M43">
        <v>37</v>
      </c>
      <c r="N43">
        <v>90</v>
      </c>
      <c r="O43">
        <v>12</v>
      </c>
      <c r="P43">
        <v>30</v>
      </c>
      <c r="Q43">
        <v>76</v>
      </c>
      <c r="R43">
        <v>45</v>
      </c>
      <c r="S43">
        <v>30</v>
      </c>
      <c r="T43">
        <v>80</v>
      </c>
      <c r="U43">
        <v>0</v>
      </c>
      <c r="V43">
        <v>0</v>
      </c>
      <c r="W43">
        <v>0</v>
      </c>
      <c r="X43">
        <v>20</v>
      </c>
      <c r="Y43">
        <v>20</v>
      </c>
      <c r="Z43">
        <v>0</v>
      </c>
      <c r="AA43">
        <v>20</v>
      </c>
    </row>
    <row r="44" spans="1:27" x14ac:dyDescent="0.25">
      <c r="A44" t="s">
        <v>874</v>
      </c>
      <c r="B44" t="s">
        <v>831</v>
      </c>
      <c r="C44" t="s">
        <v>830</v>
      </c>
      <c r="D44" t="s">
        <v>873</v>
      </c>
      <c r="E44">
        <v>4</v>
      </c>
      <c r="F44">
        <v>60</v>
      </c>
      <c r="G44">
        <v>40</v>
      </c>
      <c r="H44">
        <v>35</v>
      </c>
      <c r="I44">
        <v>60</v>
      </c>
      <c r="J44">
        <v>50</v>
      </c>
      <c r="K44">
        <v>100</v>
      </c>
      <c r="L44">
        <v>100</v>
      </c>
      <c r="M44">
        <v>80</v>
      </c>
      <c r="N44">
        <v>0</v>
      </c>
      <c r="O44">
        <v>45</v>
      </c>
      <c r="P44">
        <v>30</v>
      </c>
      <c r="Q44">
        <v>35</v>
      </c>
      <c r="R44">
        <v>50</v>
      </c>
      <c r="S44">
        <v>80</v>
      </c>
      <c r="T44">
        <v>50</v>
      </c>
      <c r="U44">
        <v>10</v>
      </c>
      <c r="V44">
        <v>0</v>
      </c>
      <c r="W44">
        <v>20</v>
      </c>
      <c r="X44">
        <v>0</v>
      </c>
      <c r="Y44">
        <v>20</v>
      </c>
      <c r="Z44">
        <v>0</v>
      </c>
      <c r="AA44">
        <v>0</v>
      </c>
    </row>
    <row r="45" spans="1:27" x14ac:dyDescent="0.25">
      <c r="A45" t="s">
        <v>872</v>
      </c>
      <c r="B45" t="s">
        <v>831</v>
      </c>
      <c r="C45" t="s">
        <v>830</v>
      </c>
      <c r="D45" t="s">
        <v>871</v>
      </c>
      <c r="E45">
        <v>4</v>
      </c>
      <c r="F45">
        <v>79</v>
      </c>
      <c r="G45">
        <v>45</v>
      </c>
      <c r="H45">
        <v>50</v>
      </c>
      <c r="I45">
        <v>82</v>
      </c>
      <c r="J45">
        <v>62</v>
      </c>
      <c r="K45">
        <v>92</v>
      </c>
      <c r="L45">
        <v>88</v>
      </c>
      <c r="M45">
        <v>62</v>
      </c>
      <c r="N45">
        <v>68</v>
      </c>
      <c r="O45">
        <v>78</v>
      </c>
      <c r="P45">
        <v>60</v>
      </c>
      <c r="Q45">
        <v>68</v>
      </c>
      <c r="R45">
        <v>80</v>
      </c>
      <c r="S45">
        <v>70</v>
      </c>
      <c r="T45">
        <v>60</v>
      </c>
      <c r="U45">
        <v>0</v>
      </c>
      <c r="V45">
        <v>0</v>
      </c>
      <c r="W45">
        <v>40</v>
      </c>
      <c r="X45">
        <v>40</v>
      </c>
      <c r="Y45">
        <v>40</v>
      </c>
      <c r="Z45">
        <v>0</v>
      </c>
      <c r="AA45">
        <v>40</v>
      </c>
    </row>
    <row r="46" spans="1:27" x14ac:dyDescent="0.25">
      <c r="A46" t="s">
        <v>870</v>
      </c>
      <c r="B46" t="s">
        <v>831</v>
      </c>
      <c r="C46" t="s">
        <v>830</v>
      </c>
      <c r="D46" t="s">
        <v>869</v>
      </c>
      <c r="E46">
        <v>1</v>
      </c>
      <c r="F46">
        <v>10</v>
      </c>
      <c r="G46">
        <v>8</v>
      </c>
      <c r="H46">
        <v>12</v>
      </c>
      <c r="I46">
        <v>5</v>
      </c>
      <c r="J46">
        <v>10</v>
      </c>
      <c r="K46">
        <v>6</v>
      </c>
      <c r="L46">
        <v>8</v>
      </c>
      <c r="M46">
        <v>15</v>
      </c>
      <c r="N46">
        <v>13</v>
      </c>
      <c r="O46">
        <v>7</v>
      </c>
      <c r="P46">
        <v>10</v>
      </c>
      <c r="Q46">
        <v>15</v>
      </c>
      <c r="R46">
        <v>0</v>
      </c>
      <c r="S46">
        <v>80</v>
      </c>
      <c r="T46">
        <v>60</v>
      </c>
      <c r="U46">
        <v>20</v>
      </c>
      <c r="V46">
        <v>0</v>
      </c>
      <c r="W46">
        <v>40</v>
      </c>
      <c r="X46">
        <v>20</v>
      </c>
      <c r="Y46">
        <v>20</v>
      </c>
      <c r="Z46">
        <v>20</v>
      </c>
      <c r="AA46">
        <v>20</v>
      </c>
    </row>
    <row r="47" spans="1:27" x14ac:dyDescent="0.25">
      <c r="A47" t="s">
        <v>868</v>
      </c>
      <c r="B47" t="s">
        <v>831</v>
      </c>
      <c r="C47" t="s">
        <v>830</v>
      </c>
      <c r="D47" t="s">
        <v>867</v>
      </c>
      <c r="E47">
        <v>3</v>
      </c>
      <c r="F47">
        <v>20</v>
      </c>
      <c r="G47">
        <v>30</v>
      </c>
      <c r="H47">
        <v>50</v>
      </c>
      <c r="I47">
        <v>20</v>
      </c>
      <c r="J47">
        <v>30</v>
      </c>
      <c r="K47">
        <v>50</v>
      </c>
      <c r="L47">
        <v>20</v>
      </c>
      <c r="M47">
        <v>30</v>
      </c>
      <c r="N47">
        <v>50</v>
      </c>
      <c r="O47">
        <v>20</v>
      </c>
      <c r="P47">
        <v>30</v>
      </c>
      <c r="Q47">
        <v>50</v>
      </c>
      <c r="R47">
        <v>20</v>
      </c>
      <c r="S47">
        <v>30</v>
      </c>
      <c r="T47">
        <v>50</v>
      </c>
      <c r="U47">
        <v>100</v>
      </c>
      <c r="V47">
        <v>100</v>
      </c>
      <c r="W47">
        <v>0</v>
      </c>
      <c r="X47">
        <v>0</v>
      </c>
      <c r="Y47">
        <v>0</v>
      </c>
      <c r="Z47">
        <v>0</v>
      </c>
      <c r="AA47">
        <v>0</v>
      </c>
    </row>
    <row r="48" spans="1:27" x14ac:dyDescent="0.25">
      <c r="A48" t="s">
        <v>866</v>
      </c>
      <c r="B48" t="s">
        <v>831</v>
      </c>
      <c r="C48" t="s">
        <v>830</v>
      </c>
      <c r="D48" t="s">
        <v>865</v>
      </c>
      <c r="E48">
        <v>3</v>
      </c>
      <c r="F48">
        <v>86</v>
      </c>
      <c r="G48">
        <v>44</v>
      </c>
      <c r="H48">
        <v>78</v>
      </c>
      <c r="I48">
        <v>68</v>
      </c>
      <c r="J48">
        <v>94</v>
      </c>
      <c r="K48">
        <v>81</v>
      </c>
      <c r="L48">
        <v>54</v>
      </c>
      <c r="M48">
        <v>25</v>
      </c>
      <c r="N48">
        <v>40</v>
      </c>
      <c r="O48">
        <v>96</v>
      </c>
      <c r="P48">
        <v>85</v>
      </c>
      <c r="Q48">
        <v>70</v>
      </c>
      <c r="R48">
        <v>53</v>
      </c>
      <c r="S48">
        <v>60</v>
      </c>
      <c r="T48">
        <v>30</v>
      </c>
      <c r="U48">
        <v>0</v>
      </c>
      <c r="V48">
        <v>10</v>
      </c>
      <c r="W48">
        <v>0</v>
      </c>
      <c r="X48">
        <v>100</v>
      </c>
      <c r="Y48">
        <v>0</v>
      </c>
      <c r="Z48">
        <v>10</v>
      </c>
      <c r="AA48">
        <v>0</v>
      </c>
    </row>
    <row r="49" spans="1:27" x14ac:dyDescent="0.25">
      <c r="A49" t="s">
        <v>864</v>
      </c>
      <c r="B49" t="s">
        <v>831</v>
      </c>
      <c r="C49" t="s">
        <v>830</v>
      </c>
      <c r="D49" t="s">
        <v>863</v>
      </c>
      <c r="E49">
        <v>4</v>
      </c>
      <c r="F49">
        <v>5</v>
      </c>
      <c r="G49">
        <v>100</v>
      </c>
      <c r="H49">
        <v>6</v>
      </c>
      <c r="I49">
        <v>20</v>
      </c>
      <c r="J49">
        <v>10</v>
      </c>
      <c r="K49">
        <v>70</v>
      </c>
      <c r="L49">
        <v>65</v>
      </c>
      <c r="M49">
        <v>95</v>
      </c>
      <c r="N49">
        <v>99</v>
      </c>
      <c r="O49">
        <v>99</v>
      </c>
      <c r="P49">
        <v>35</v>
      </c>
      <c r="Q49">
        <v>70</v>
      </c>
      <c r="R49">
        <v>80</v>
      </c>
      <c r="S49">
        <v>50</v>
      </c>
      <c r="T49">
        <v>30</v>
      </c>
      <c r="U49">
        <v>50</v>
      </c>
      <c r="V49">
        <v>0</v>
      </c>
      <c r="W49">
        <v>20</v>
      </c>
      <c r="X49">
        <v>0</v>
      </c>
      <c r="Y49">
        <v>0</v>
      </c>
      <c r="Z49">
        <v>60</v>
      </c>
      <c r="AA49">
        <v>0</v>
      </c>
    </row>
    <row r="50" spans="1:27" x14ac:dyDescent="0.25">
      <c r="A50" t="s">
        <v>862</v>
      </c>
      <c r="B50" t="s">
        <v>831</v>
      </c>
      <c r="C50" t="s">
        <v>830</v>
      </c>
      <c r="D50" t="s">
        <v>861</v>
      </c>
      <c r="E50">
        <v>1</v>
      </c>
      <c r="F50">
        <v>25</v>
      </c>
      <c r="G50">
        <v>32</v>
      </c>
      <c r="H50">
        <v>23</v>
      </c>
      <c r="I50">
        <v>25</v>
      </c>
      <c r="J50">
        <v>70</v>
      </c>
      <c r="K50">
        <v>95</v>
      </c>
      <c r="L50">
        <v>92</v>
      </c>
      <c r="M50">
        <v>55</v>
      </c>
      <c r="N50">
        <v>97</v>
      </c>
      <c r="O50">
        <v>95</v>
      </c>
      <c r="P50">
        <v>60</v>
      </c>
      <c r="Q50">
        <v>55</v>
      </c>
      <c r="R50">
        <v>30</v>
      </c>
      <c r="S50">
        <v>70</v>
      </c>
      <c r="T50">
        <v>60</v>
      </c>
      <c r="U50">
        <v>40</v>
      </c>
      <c r="V50">
        <v>40</v>
      </c>
      <c r="W50">
        <v>0</v>
      </c>
      <c r="X50">
        <v>0</v>
      </c>
      <c r="Y50">
        <v>20</v>
      </c>
      <c r="Z50">
        <v>40</v>
      </c>
      <c r="AA50">
        <v>0</v>
      </c>
    </row>
    <row r="51" spans="1:27" x14ac:dyDescent="0.25">
      <c r="A51" t="s">
        <v>860</v>
      </c>
      <c r="B51" t="s">
        <v>831</v>
      </c>
      <c r="C51" t="s">
        <v>830</v>
      </c>
      <c r="D51" t="s">
        <v>859</v>
      </c>
      <c r="E51">
        <v>3</v>
      </c>
      <c r="F51">
        <v>10</v>
      </c>
      <c r="G51">
        <v>16</v>
      </c>
      <c r="H51">
        <v>23</v>
      </c>
      <c r="I51">
        <v>63</v>
      </c>
      <c r="J51">
        <v>23</v>
      </c>
      <c r="K51">
        <v>54</v>
      </c>
      <c r="L51">
        <v>23</v>
      </c>
      <c r="M51">
        <v>46</v>
      </c>
      <c r="N51">
        <v>23</v>
      </c>
      <c r="O51">
        <v>65</v>
      </c>
      <c r="P51">
        <v>60</v>
      </c>
      <c r="Q51">
        <v>50</v>
      </c>
      <c r="R51">
        <v>30</v>
      </c>
      <c r="S51">
        <v>60</v>
      </c>
      <c r="T51">
        <v>100</v>
      </c>
      <c r="U51">
        <v>0</v>
      </c>
      <c r="V51">
        <v>40</v>
      </c>
      <c r="W51">
        <v>0</v>
      </c>
      <c r="X51">
        <v>0</v>
      </c>
      <c r="Y51">
        <v>40</v>
      </c>
      <c r="Z51">
        <v>0</v>
      </c>
      <c r="AA51">
        <v>0</v>
      </c>
    </row>
    <row r="52" spans="1:27" x14ac:dyDescent="0.25">
      <c r="A52" t="s">
        <v>858</v>
      </c>
      <c r="B52" t="s">
        <v>831</v>
      </c>
      <c r="C52" t="s">
        <v>830</v>
      </c>
      <c r="D52" t="s">
        <v>857</v>
      </c>
      <c r="E52">
        <v>2</v>
      </c>
      <c r="F52">
        <v>89</v>
      </c>
      <c r="G52">
        <v>45</v>
      </c>
      <c r="H52">
        <v>30</v>
      </c>
      <c r="I52">
        <v>45</v>
      </c>
      <c r="J52">
        <v>34</v>
      </c>
      <c r="K52">
        <v>34</v>
      </c>
      <c r="L52">
        <v>63</v>
      </c>
      <c r="M52">
        <v>23</v>
      </c>
      <c r="N52">
        <v>52</v>
      </c>
      <c r="O52">
        <v>23</v>
      </c>
      <c r="P52">
        <v>60</v>
      </c>
      <c r="Q52">
        <v>32</v>
      </c>
      <c r="R52">
        <v>65</v>
      </c>
      <c r="S52">
        <v>50</v>
      </c>
      <c r="T52">
        <v>40</v>
      </c>
      <c r="U52">
        <v>0</v>
      </c>
      <c r="V52">
        <v>0</v>
      </c>
      <c r="W52">
        <v>20</v>
      </c>
      <c r="X52">
        <v>0</v>
      </c>
      <c r="Y52">
        <v>20</v>
      </c>
      <c r="Z52">
        <v>20</v>
      </c>
      <c r="AA52">
        <v>0</v>
      </c>
    </row>
    <row r="53" spans="1:27" x14ac:dyDescent="0.25">
      <c r="A53" t="s">
        <v>856</v>
      </c>
      <c r="B53" t="s">
        <v>831</v>
      </c>
      <c r="C53" t="s">
        <v>830</v>
      </c>
      <c r="D53" t="s">
        <v>855</v>
      </c>
      <c r="E53">
        <v>2</v>
      </c>
      <c r="F53">
        <v>95</v>
      </c>
      <c r="G53">
        <v>62</v>
      </c>
      <c r="H53">
        <v>40</v>
      </c>
      <c r="I53">
        <v>68</v>
      </c>
      <c r="J53">
        <v>25</v>
      </c>
      <c r="K53">
        <v>15</v>
      </c>
      <c r="L53">
        <v>73</v>
      </c>
      <c r="M53">
        <v>88</v>
      </c>
      <c r="N53">
        <v>47</v>
      </c>
      <c r="O53">
        <v>32</v>
      </c>
      <c r="P53">
        <v>76</v>
      </c>
      <c r="Q53">
        <v>80</v>
      </c>
      <c r="R53">
        <v>25</v>
      </c>
      <c r="S53">
        <v>80</v>
      </c>
      <c r="T53">
        <v>100</v>
      </c>
      <c r="U53">
        <v>0</v>
      </c>
      <c r="V53">
        <v>0</v>
      </c>
      <c r="W53">
        <v>60</v>
      </c>
      <c r="X53">
        <v>0</v>
      </c>
      <c r="Y53">
        <v>60</v>
      </c>
      <c r="Z53">
        <v>0</v>
      </c>
      <c r="AA53">
        <v>60</v>
      </c>
    </row>
    <row r="54" spans="1:27" x14ac:dyDescent="0.25">
      <c r="A54" t="s">
        <v>854</v>
      </c>
      <c r="B54" t="s">
        <v>831</v>
      </c>
      <c r="C54" t="s">
        <v>830</v>
      </c>
      <c r="D54" t="s">
        <v>853</v>
      </c>
      <c r="E54">
        <v>2</v>
      </c>
      <c r="F54">
        <v>80</v>
      </c>
      <c r="G54">
        <v>76</v>
      </c>
      <c r="H54">
        <v>60</v>
      </c>
      <c r="I54">
        <v>62</v>
      </c>
      <c r="J54">
        <v>42</v>
      </c>
      <c r="K54">
        <v>63</v>
      </c>
      <c r="L54">
        <v>72</v>
      </c>
      <c r="M54">
        <v>82</v>
      </c>
      <c r="N54">
        <v>74</v>
      </c>
      <c r="O54">
        <v>52</v>
      </c>
      <c r="P54">
        <v>76</v>
      </c>
      <c r="Q54">
        <v>80</v>
      </c>
      <c r="R54">
        <v>65</v>
      </c>
      <c r="S54">
        <v>30</v>
      </c>
      <c r="T54">
        <v>70</v>
      </c>
      <c r="U54">
        <v>0</v>
      </c>
      <c r="V54">
        <v>0</v>
      </c>
      <c r="W54">
        <v>60</v>
      </c>
      <c r="X54">
        <v>0</v>
      </c>
      <c r="Y54">
        <v>20</v>
      </c>
      <c r="Z54">
        <v>0</v>
      </c>
      <c r="AA54">
        <v>0</v>
      </c>
    </row>
    <row r="55" spans="1:27" x14ac:dyDescent="0.25">
      <c r="A55" t="s">
        <v>852</v>
      </c>
      <c r="B55" t="s">
        <v>831</v>
      </c>
      <c r="C55" t="s">
        <v>830</v>
      </c>
      <c r="D55" t="s">
        <v>851</v>
      </c>
      <c r="E55">
        <v>4</v>
      </c>
      <c r="F55">
        <v>92</v>
      </c>
      <c r="G55">
        <v>70</v>
      </c>
      <c r="H55">
        <v>65</v>
      </c>
      <c r="I55">
        <v>80</v>
      </c>
      <c r="J55">
        <v>67</v>
      </c>
      <c r="K55">
        <v>90</v>
      </c>
      <c r="L55">
        <v>85</v>
      </c>
      <c r="M55">
        <v>88</v>
      </c>
      <c r="N55">
        <v>60</v>
      </c>
      <c r="O55">
        <v>55</v>
      </c>
      <c r="P55">
        <v>17</v>
      </c>
      <c r="Q55">
        <v>90</v>
      </c>
      <c r="R55">
        <v>60</v>
      </c>
      <c r="S55">
        <v>100</v>
      </c>
      <c r="T55">
        <v>100</v>
      </c>
      <c r="U55">
        <v>40</v>
      </c>
      <c r="V55">
        <v>80</v>
      </c>
      <c r="W55">
        <v>0</v>
      </c>
      <c r="X55">
        <v>40</v>
      </c>
      <c r="Y55">
        <v>40</v>
      </c>
      <c r="Z55">
        <v>40</v>
      </c>
      <c r="AA55">
        <v>40</v>
      </c>
    </row>
    <row r="56" spans="1:27" x14ac:dyDescent="0.25">
      <c r="A56" t="s">
        <v>850</v>
      </c>
      <c r="B56" t="s">
        <v>831</v>
      </c>
      <c r="C56" t="s">
        <v>830</v>
      </c>
      <c r="D56" t="s">
        <v>849</v>
      </c>
      <c r="E56">
        <v>2</v>
      </c>
      <c r="F56">
        <v>66</v>
      </c>
      <c r="G56">
        <v>78</v>
      </c>
      <c r="H56">
        <v>50</v>
      </c>
      <c r="I56">
        <v>73</v>
      </c>
      <c r="J56">
        <v>20</v>
      </c>
      <c r="K56">
        <v>78</v>
      </c>
      <c r="L56">
        <v>34</v>
      </c>
      <c r="M56">
        <v>60</v>
      </c>
      <c r="N56">
        <v>23</v>
      </c>
      <c r="O56">
        <v>59</v>
      </c>
      <c r="P56">
        <v>20</v>
      </c>
      <c r="Q56">
        <v>34</v>
      </c>
      <c r="R56">
        <v>36</v>
      </c>
      <c r="S56">
        <v>50</v>
      </c>
      <c r="T56">
        <v>30</v>
      </c>
      <c r="U56">
        <v>40</v>
      </c>
      <c r="V56">
        <v>0</v>
      </c>
      <c r="W56">
        <v>20</v>
      </c>
      <c r="X56">
        <v>0</v>
      </c>
      <c r="Y56">
        <v>10</v>
      </c>
      <c r="Z56">
        <v>20</v>
      </c>
      <c r="AA56">
        <v>0</v>
      </c>
    </row>
    <row r="57" spans="1:27" x14ac:dyDescent="0.25">
      <c r="A57" t="s">
        <v>848</v>
      </c>
      <c r="B57" t="s">
        <v>831</v>
      </c>
      <c r="C57" t="s">
        <v>830</v>
      </c>
      <c r="D57" t="s">
        <v>847</v>
      </c>
      <c r="E57">
        <v>3</v>
      </c>
      <c r="F57">
        <v>92</v>
      </c>
      <c r="G57">
        <v>82</v>
      </c>
      <c r="H57">
        <v>78</v>
      </c>
      <c r="I57">
        <v>90</v>
      </c>
      <c r="J57">
        <v>22</v>
      </c>
      <c r="K57">
        <v>40</v>
      </c>
      <c r="L57">
        <v>82</v>
      </c>
      <c r="M57">
        <v>78</v>
      </c>
      <c r="N57">
        <v>80</v>
      </c>
      <c r="O57">
        <v>27</v>
      </c>
      <c r="P57">
        <v>45</v>
      </c>
      <c r="Q57">
        <v>78</v>
      </c>
      <c r="R57">
        <v>34</v>
      </c>
      <c r="S57">
        <v>50</v>
      </c>
      <c r="T57">
        <v>20</v>
      </c>
      <c r="U57">
        <v>80</v>
      </c>
      <c r="V57">
        <v>0</v>
      </c>
      <c r="W57">
        <v>0</v>
      </c>
      <c r="X57">
        <v>0</v>
      </c>
      <c r="Y57">
        <v>0</v>
      </c>
      <c r="Z57">
        <v>80</v>
      </c>
      <c r="AA57">
        <v>100</v>
      </c>
    </row>
    <row r="58" spans="1:27" x14ac:dyDescent="0.25">
      <c r="A58" t="s">
        <v>846</v>
      </c>
      <c r="B58" t="s">
        <v>831</v>
      </c>
      <c r="C58" t="s">
        <v>830</v>
      </c>
      <c r="D58" t="s">
        <v>845</v>
      </c>
      <c r="E58">
        <v>3</v>
      </c>
      <c r="F58">
        <v>70</v>
      </c>
      <c r="G58">
        <v>52</v>
      </c>
      <c r="H58">
        <v>53</v>
      </c>
      <c r="I58">
        <v>70</v>
      </c>
      <c r="J58">
        <v>42</v>
      </c>
      <c r="K58">
        <v>72</v>
      </c>
      <c r="L58">
        <v>32</v>
      </c>
      <c r="M58">
        <v>65</v>
      </c>
      <c r="N58">
        <v>32</v>
      </c>
      <c r="O58">
        <v>46</v>
      </c>
      <c r="P58">
        <v>60</v>
      </c>
      <c r="Q58">
        <v>80</v>
      </c>
      <c r="R58">
        <v>70</v>
      </c>
      <c r="S58">
        <v>100</v>
      </c>
      <c r="T58">
        <v>70</v>
      </c>
      <c r="U58">
        <v>10</v>
      </c>
      <c r="V58">
        <v>0</v>
      </c>
      <c r="W58">
        <v>100</v>
      </c>
      <c r="X58">
        <v>0</v>
      </c>
      <c r="Y58">
        <v>0</v>
      </c>
      <c r="Z58">
        <v>0</v>
      </c>
      <c r="AA58">
        <v>0</v>
      </c>
    </row>
    <row r="59" spans="1:27" x14ac:dyDescent="0.25">
      <c r="A59" t="s">
        <v>844</v>
      </c>
      <c r="B59" t="s">
        <v>831</v>
      </c>
      <c r="C59" t="s">
        <v>830</v>
      </c>
      <c r="D59" t="s">
        <v>843</v>
      </c>
      <c r="E59">
        <v>1</v>
      </c>
      <c r="F59">
        <v>90</v>
      </c>
      <c r="G59">
        <v>82</v>
      </c>
      <c r="H59">
        <v>53</v>
      </c>
      <c r="I59">
        <v>82</v>
      </c>
      <c r="J59">
        <v>78</v>
      </c>
      <c r="K59">
        <v>70</v>
      </c>
      <c r="L59">
        <v>38</v>
      </c>
      <c r="M59">
        <v>30</v>
      </c>
      <c r="N59">
        <v>76</v>
      </c>
      <c r="O59">
        <v>62</v>
      </c>
      <c r="P59">
        <v>65</v>
      </c>
      <c r="Q59">
        <v>45</v>
      </c>
      <c r="R59">
        <v>40</v>
      </c>
      <c r="S59">
        <v>50</v>
      </c>
      <c r="T59">
        <v>80</v>
      </c>
      <c r="U59">
        <v>0</v>
      </c>
      <c r="V59">
        <v>0</v>
      </c>
      <c r="W59">
        <v>60</v>
      </c>
      <c r="X59">
        <v>0</v>
      </c>
      <c r="Y59">
        <v>20</v>
      </c>
      <c r="Z59">
        <v>0</v>
      </c>
      <c r="AA59">
        <v>20</v>
      </c>
    </row>
    <row r="60" spans="1:27" x14ac:dyDescent="0.25">
      <c r="A60" t="s">
        <v>842</v>
      </c>
      <c r="B60" t="s">
        <v>831</v>
      </c>
      <c r="C60" t="s">
        <v>830</v>
      </c>
      <c r="D60" t="s">
        <v>841</v>
      </c>
      <c r="E60">
        <v>1</v>
      </c>
      <c r="F60">
        <v>90</v>
      </c>
      <c r="G60">
        <v>82</v>
      </c>
      <c r="H60">
        <v>73</v>
      </c>
      <c r="I60">
        <v>20</v>
      </c>
      <c r="J60">
        <v>81</v>
      </c>
      <c r="K60">
        <v>18</v>
      </c>
      <c r="L60">
        <v>0</v>
      </c>
      <c r="M60">
        <v>10</v>
      </c>
      <c r="N60">
        <v>92</v>
      </c>
      <c r="O60">
        <v>78</v>
      </c>
      <c r="P60">
        <v>64</v>
      </c>
      <c r="Q60">
        <v>80</v>
      </c>
      <c r="R60">
        <v>30</v>
      </c>
      <c r="S60">
        <v>80</v>
      </c>
      <c r="T60">
        <v>80</v>
      </c>
      <c r="U60">
        <v>0</v>
      </c>
      <c r="V60">
        <v>0</v>
      </c>
      <c r="W60">
        <v>60</v>
      </c>
      <c r="X60">
        <v>0</v>
      </c>
      <c r="Y60">
        <v>20</v>
      </c>
      <c r="Z60">
        <v>0</v>
      </c>
      <c r="AA60">
        <v>0</v>
      </c>
    </row>
    <row r="61" spans="1:27" x14ac:dyDescent="0.25">
      <c r="A61" t="s">
        <v>840</v>
      </c>
      <c r="B61" t="s">
        <v>831</v>
      </c>
      <c r="C61" t="s">
        <v>830</v>
      </c>
      <c r="D61" t="s">
        <v>839</v>
      </c>
      <c r="E61">
        <v>4</v>
      </c>
      <c r="F61">
        <v>75</v>
      </c>
      <c r="G61">
        <v>60</v>
      </c>
      <c r="H61">
        <v>52</v>
      </c>
      <c r="I61">
        <v>87</v>
      </c>
      <c r="J61">
        <v>72</v>
      </c>
      <c r="K61">
        <v>70</v>
      </c>
      <c r="L61">
        <v>50</v>
      </c>
      <c r="M61">
        <v>68</v>
      </c>
      <c r="N61">
        <v>5</v>
      </c>
      <c r="O61">
        <v>63</v>
      </c>
      <c r="P61">
        <v>56</v>
      </c>
      <c r="Q61">
        <v>76</v>
      </c>
      <c r="R61">
        <v>87</v>
      </c>
      <c r="S61">
        <v>80</v>
      </c>
      <c r="T61">
        <v>30</v>
      </c>
      <c r="U61">
        <v>0</v>
      </c>
      <c r="V61">
        <v>10</v>
      </c>
      <c r="W61">
        <v>0</v>
      </c>
      <c r="X61">
        <v>0</v>
      </c>
      <c r="Y61">
        <v>80</v>
      </c>
      <c r="Z61">
        <v>0</v>
      </c>
      <c r="AA61">
        <v>40</v>
      </c>
    </row>
    <row r="62" spans="1:27" x14ac:dyDescent="0.25">
      <c r="A62" t="s">
        <v>838</v>
      </c>
      <c r="B62" t="s">
        <v>831</v>
      </c>
      <c r="C62" t="s">
        <v>830</v>
      </c>
      <c r="D62" t="s">
        <v>837</v>
      </c>
      <c r="E62">
        <v>2</v>
      </c>
      <c r="F62">
        <v>40</v>
      </c>
      <c r="G62">
        <v>52</v>
      </c>
      <c r="H62">
        <v>60</v>
      </c>
      <c r="I62">
        <v>72</v>
      </c>
      <c r="J62">
        <v>26</v>
      </c>
      <c r="K62">
        <v>20</v>
      </c>
      <c r="L62">
        <v>60</v>
      </c>
      <c r="M62">
        <v>75</v>
      </c>
      <c r="N62">
        <v>70</v>
      </c>
      <c r="O62">
        <v>72</v>
      </c>
      <c r="P62">
        <v>50</v>
      </c>
      <c r="Q62">
        <v>60</v>
      </c>
      <c r="R62">
        <v>74</v>
      </c>
      <c r="S62">
        <v>30</v>
      </c>
      <c r="T62">
        <v>30</v>
      </c>
      <c r="U62">
        <v>20</v>
      </c>
      <c r="V62">
        <v>20</v>
      </c>
      <c r="W62">
        <v>0</v>
      </c>
      <c r="X62">
        <v>0</v>
      </c>
      <c r="Y62">
        <v>0</v>
      </c>
      <c r="Z62">
        <v>20</v>
      </c>
      <c r="AA62">
        <v>0</v>
      </c>
    </row>
    <row r="63" spans="1:27" x14ac:dyDescent="0.25">
      <c r="A63" t="s">
        <v>836</v>
      </c>
      <c r="B63" t="s">
        <v>831</v>
      </c>
      <c r="C63" t="s">
        <v>830</v>
      </c>
      <c r="D63" t="s">
        <v>835</v>
      </c>
      <c r="E63">
        <v>3</v>
      </c>
      <c r="F63">
        <v>50</v>
      </c>
      <c r="G63">
        <v>50</v>
      </c>
      <c r="H63">
        <v>50</v>
      </c>
      <c r="I63">
        <v>50</v>
      </c>
      <c r="J63">
        <v>20</v>
      </c>
      <c r="K63">
        <v>20</v>
      </c>
      <c r="L63">
        <v>60</v>
      </c>
      <c r="M63">
        <v>60</v>
      </c>
      <c r="N63">
        <v>20</v>
      </c>
      <c r="O63">
        <v>60</v>
      </c>
      <c r="P63">
        <v>50</v>
      </c>
      <c r="Q63">
        <v>50</v>
      </c>
      <c r="R63">
        <v>50</v>
      </c>
      <c r="S63">
        <v>60</v>
      </c>
      <c r="T63">
        <v>40</v>
      </c>
      <c r="U63">
        <v>0</v>
      </c>
      <c r="V63">
        <v>80</v>
      </c>
      <c r="W63">
        <v>0</v>
      </c>
      <c r="X63">
        <v>0</v>
      </c>
      <c r="Y63">
        <v>0</v>
      </c>
      <c r="Z63">
        <v>20</v>
      </c>
      <c r="AA63">
        <v>0</v>
      </c>
    </row>
    <row r="64" spans="1:27" x14ac:dyDescent="0.25">
      <c r="A64" t="s">
        <v>834</v>
      </c>
      <c r="B64" t="s">
        <v>831</v>
      </c>
      <c r="C64" t="s">
        <v>830</v>
      </c>
      <c r="D64" t="s">
        <v>833</v>
      </c>
      <c r="E64">
        <v>2</v>
      </c>
      <c r="F64">
        <v>100</v>
      </c>
      <c r="G64">
        <v>82</v>
      </c>
      <c r="H64">
        <v>60</v>
      </c>
      <c r="I64">
        <v>32</v>
      </c>
      <c r="J64">
        <v>50</v>
      </c>
      <c r="K64">
        <v>22</v>
      </c>
      <c r="L64">
        <v>15</v>
      </c>
      <c r="M64">
        <v>78</v>
      </c>
      <c r="N64">
        <v>70</v>
      </c>
      <c r="O64">
        <v>82</v>
      </c>
      <c r="P64">
        <v>65</v>
      </c>
      <c r="Q64">
        <v>54</v>
      </c>
      <c r="R64">
        <v>90</v>
      </c>
      <c r="S64">
        <v>70</v>
      </c>
      <c r="T64">
        <v>50</v>
      </c>
      <c r="U64">
        <v>0</v>
      </c>
      <c r="V64">
        <v>0</v>
      </c>
      <c r="W64">
        <v>60</v>
      </c>
      <c r="X64">
        <v>0</v>
      </c>
      <c r="Y64">
        <v>40</v>
      </c>
      <c r="Z64">
        <v>0</v>
      </c>
      <c r="AA64">
        <v>0</v>
      </c>
    </row>
    <row r="65" spans="1:27" x14ac:dyDescent="0.25">
      <c r="A65" t="s">
        <v>832</v>
      </c>
      <c r="B65" t="s">
        <v>831</v>
      </c>
      <c r="C65" t="s">
        <v>830</v>
      </c>
      <c r="D65" t="s">
        <v>829</v>
      </c>
      <c r="E65">
        <v>3</v>
      </c>
      <c r="F65">
        <v>80</v>
      </c>
      <c r="G65">
        <v>75</v>
      </c>
      <c r="H65">
        <v>70</v>
      </c>
      <c r="I65">
        <v>76</v>
      </c>
      <c r="J65">
        <v>50</v>
      </c>
      <c r="K65">
        <v>48</v>
      </c>
      <c r="L65">
        <v>90</v>
      </c>
      <c r="M65">
        <v>92</v>
      </c>
      <c r="N65">
        <v>60</v>
      </c>
      <c r="O65">
        <v>35</v>
      </c>
      <c r="P65">
        <v>30</v>
      </c>
      <c r="Q65">
        <v>50</v>
      </c>
      <c r="R65">
        <v>80</v>
      </c>
      <c r="S65">
        <v>90</v>
      </c>
      <c r="T65">
        <v>80</v>
      </c>
      <c r="U65">
        <v>0</v>
      </c>
      <c r="V65">
        <v>0</v>
      </c>
      <c r="W65">
        <v>40</v>
      </c>
      <c r="X65">
        <v>0</v>
      </c>
      <c r="Y65">
        <v>60</v>
      </c>
      <c r="Z65">
        <v>0</v>
      </c>
      <c r="AA6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2" width="11.140625" bestFit="1" customWidth="1"/>
    <col min="3" max="3" width="8.140625" bestFit="1" customWidth="1"/>
    <col min="4" max="4" width="9.5703125" bestFit="1" customWidth="1"/>
    <col min="5" max="5" width="8.28515625" bestFit="1" customWidth="1"/>
    <col min="6" max="6" width="6.42578125" bestFit="1" customWidth="1"/>
    <col min="7" max="7" width="10.5703125" bestFit="1" customWidth="1"/>
    <col min="8" max="8" width="10.85546875" bestFit="1" customWidth="1"/>
    <col min="9" max="9" width="9.7109375" bestFit="1" customWidth="1"/>
    <col min="10" max="10" width="10.85546875" bestFit="1" customWidth="1"/>
    <col min="11" max="11" width="12.28515625" bestFit="1" customWidth="1"/>
  </cols>
  <sheetData>
    <row r="1" spans="1:11" s="1" customFormat="1" x14ac:dyDescent="0.25">
      <c r="A1" s="1" t="s">
        <v>362</v>
      </c>
      <c r="B1" s="1" t="s">
        <v>991</v>
      </c>
      <c r="C1" s="1" t="s">
        <v>361</v>
      </c>
      <c r="D1" s="1" t="s">
        <v>629</v>
      </c>
      <c r="E1" s="1" t="s">
        <v>990</v>
      </c>
      <c r="F1" s="1" t="s">
        <v>441</v>
      </c>
      <c r="G1" s="1" t="s">
        <v>989</v>
      </c>
      <c r="H1" s="1" t="s">
        <v>988</v>
      </c>
      <c r="I1" s="1" t="s">
        <v>987</v>
      </c>
      <c r="J1" s="1" t="s">
        <v>986</v>
      </c>
      <c r="K1" s="1" t="s">
        <v>985</v>
      </c>
    </row>
    <row r="2" spans="1:11" x14ac:dyDescent="0.25">
      <c r="A2" t="s">
        <v>225</v>
      </c>
      <c r="B2" t="s">
        <v>637</v>
      </c>
      <c r="C2">
        <v>85</v>
      </c>
      <c r="D2" t="s">
        <v>573</v>
      </c>
      <c r="E2">
        <v>8</v>
      </c>
      <c r="F2">
        <v>2</v>
      </c>
      <c r="G2">
        <v>1</v>
      </c>
      <c r="H2">
        <v>1</v>
      </c>
      <c r="I2">
        <v>2</v>
      </c>
      <c r="J2" t="s">
        <v>434</v>
      </c>
      <c r="K2">
        <v>10</v>
      </c>
    </row>
    <row r="3" spans="1:11" x14ac:dyDescent="0.25">
      <c r="A3" t="s">
        <v>229</v>
      </c>
      <c r="B3" t="s">
        <v>630</v>
      </c>
      <c r="C3">
        <v>87</v>
      </c>
      <c r="D3" t="s">
        <v>573</v>
      </c>
      <c r="E3">
        <v>8</v>
      </c>
      <c r="F3">
        <v>2</v>
      </c>
      <c r="G3">
        <v>1</v>
      </c>
      <c r="H3">
        <v>1</v>
      </c>
      <c r="I3">
        <v>3</v>
      </c>
      <c r="J3" t="s">
        <v>434</v>
      </c>
      <c r="K3">
        <v>10</v>
      </c>
    </row>
    <row r="4" spans="1:11" x14ac:dyDescent="0.25">
      <c r="A4" t="s">
        <v>227</v>
      </c>
      <c r="B4" t="s">
        <v>831</v>
      </c>
      <c r="C4">
        <v>86</v>
      </c>
      <c r="D4" t="s">
        <v>573</v>
      </c>
      <c r="E4">
        <v>8</v>
      </c>
      <c r="F4">
        <v>2</v>
      </c>
      <c r="G4">
        <v>1</v>
      </c>
      <c r="H4">
        <v>1</v>
      </c>
      <c r="I4">
        <v>2</v>
      </c>
      <c r="J4" t="s">
        <v>434</v>
      </c>
      <c r="K4">
        <v>10</v>
      </c>
    </row>
    <row r="5" spans="1:11" x14ac:dyDescent="0.25">
      <c r="A5" t="s">
        <v>231</v>
      </c>
      <c r="B5" t="s">
        <v>984</v>
      </c>
      <c r="C5">
        <v>88</v>
      </c>
      <c r="D5" t="s">
        <v>573</v>
      </c>
      <c r="E5">
        <v>8</v>
      </c>
      <c r="F5">
        <v>2</v>
      </c>
      <c r="G5">
        <v>1</v>
      </c>
      <c r="H5">
        <v>6</v>
      </c>
      <c r="I5">
        <v>2</v>
      </c>
      <c r="J5" t="s">
        <v>434</v>
      </c>
      <c r="K5">
        <v>10</v>
      </c>
    </row>
    <row r="6" spans="1:11" x14ac:dyDescent="0.25">
      <c r="A6" t="s">
        <v>234</v>
      </c>
      <c r="B6" t="s">
        <v>983</v>
      </c>
      <c r="C6">
        <v>89</v>
      </c>
      <c r="D6" t="s">
        <v>573</v>
      </c>
      <c r="E6">
        <v>8</v>
      </c>
      <c r="F6">
        <v>2</v>
      </c>
      <c r="G6">
        <v>1</v>
      </c>
      <c r="H6">
        <v>1</v>
      </c>
      <c r="I6">
        <v>3</v>
      </c>
      <c r="J6" t="s">
        <v>434</v>
      </c>
      <c r="K6">
        <v>10</v>
      </c>
    </row>
    <row r="7" spans="1:11" x14ac:dyDescent="0.25">
      <c r="A7" t="s">
        <v>240</v>
      </c>
      <c r="B7" t="s">
        <v>982</v>
      </c>
      <c r="C7">
        <v>91</v>
      </c>
      <c r="D7" t="s">
        <v>573</v>
      </c>
      <c r="E7">
        <v>8</v>
      </c>
      <c r="F7">
        <v>2</v>
      </c>
      <c r="G7">
        <v>1</v>
      </c>
      <c r="H7">
        <v>1</v>
      </c>
      <c r="I7">
        <v>2</v>
      </c>
      <c r="J7" t="s">
        <v>434</v>
      </c>
      <c r="K7">
        <v>10</v>
      </c>
    </row>
    <row r="8" spans="1:11" x14ac:dyDescent="0.25">
      <c r="A8" t="s">
        <v>242</v>
      </c>
      <c r="B8" t="s">
        <v>981</v>
      </c>
      <c r="C8">
        <v>92</v>
      </c>
      <c r="D8" t="s">
        <v>573</v>
      </c>
      <c r="E8">
        <v>8</v>
      </c>
      <c r="F8">
        <v>2</v>
      </c>
      <c r="G8">
        <v>1</v>
      </c>
      <c r="H8">
        <v>3</v>
      </c>
      <c r="I8">
        <v>2</v>
      </c>
      <c r="J8" t="s">
        <v>434</v>
      </c>
      <c r="K8">
        <v>10</v>
      </c>
    </row>
    <row r="9" spans="1:11" x14ac:dyDescent="0.25">
      <c r="A9" t="s">
        <v>244</v>
      </c>
      <c r="B9" t="s">
        <v>435</v>
      </c>
      <c r="C9">
        <v>93</v>
      </c>
      <c r="D9" t="s">
        <v>573</v>
      </c>
      <c r="E9">
        <v>8</v>
      </c>
      <c r="F9">
        <v>2</v>
      </c>
      <c r="G9">
        <v>1</v>
      </c>
      <c r="H9">
        <v>1</v>
      </c>
      <c r="I9">
        <v>2</v>
      </c>
      <c r="J9" t="s">
        <v>434</v>
      </c>
      <c r="K9">
        <v>10</v>
      </c>
    </row>
    <row r="10" spans="1:11" x14ac:dyDescent="0.25">
      <c r="A10" t="s">
        <v>246</v>
      </c>
      <c r="B10" t="s">
        <v>434</v>
      </c>
      <c r="C10">
        <v>94</v>
      </c>
      <c r="D10" t="s">
        <v>980</v>
      </c>
      <c r="E10">
        <v>7</v>
      </c>
      <c r="F10">
        <v>1</v>
      </c>
      <c r="G10">
        <v>2</v>
      </c>
      <c r="H10">
        <v>1</v>
      </c>
      <c r="I10">
        <v>3</v>
      </c>
      <c r="J10" t="s">
        <v>435</v>
      </c>
      <c r="K10">
        <v>10</v>
      </c>
    </row>
    <row r="11" spans="1:11" x14ac:dyDescent="0.25">
      <c r="A11" t="s">
        <v>236</v>
      </c>
      <c r="B11" t="s">
        <v>979</v>
      </c>
      <c r="C11">
        <v>90</v>
      </c>
      <c r="D11" t="s">
        <v>236</v>
      </c>
      <c r="E11">
        <v>9</v>
      </c>
      <c r="F11">
        <v>4</v>
      </c>
      <c r="G11">
        <v>0</v>
      </c>
      <c r="H11">
        <v>2</v>
      </c>
      <c r="I11">
        <v>2</v>
      </c>
      <c r="J11" t="s">
        <v>434</v>
      </c>
      <c r="K11">
        <v>10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9451986-CA50-44DA-85E0-F91424198937}">
            <xm:f>AND(ISNUMBER(C1), VLOOKUP(C1, ITEM!$A$2:$C$128, 3, FALSE)&lt;&gt;A1)</xm:f>
            <x14:dxf>
              <fill>
                <patternFill>
                  <bgColor rgb="FFFF0000"/>
                </patternFill>
              </fill>
            </x14:dxf>
          </x14:cfRule>
          <xm:sqref>C1:C1048576</xm:sqref>
        </x14:conditionalFormatting>
        <x14:conditionalFormatting xmlns:xm="http://schemas.microsoft.com/office/excel/2006/main">
          <x14:cfRule type="expression" priority="1" id="{13C16F39-55D4-4FF6-8BFE-6014447973A2}">
            <xm:f>AND(ISNUMBER(E1), LEFT(VLOOKUP(E1, FIRM!$A$2:$C$29, 3, FALSE),4)&lt;&gt;D1)</xm:f>
            <x14:dxf>
              <fill>
                <patternFill>
                  <bgColor rgb="FFFF0000"/>
                </patternFill>
              </fill>
            </x14:dxf>
          </x14:cfRule>
          <xm:sqref>E1:E1048576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8" bestFit="1" customWidth="1"/>
    <col min="2" max="2" width="8.28515625" bestFit="1" customWidth="1"/>
  </cols>
  <sheetData>
    <row r="1" spans="1:2" s="1" customFormat="1" x14ac:dyDescent="0.25">
      <c r="A1" s="1" t="s">
        <v>2</v>
      </c>
      <c r="B1" s="1" t="s">
        <v>1257</v>
      </c>
    </row>
    <row r="2" spans="1:2" x14ac:dyDescent="0.25">
      <c r="A2" t="s">
        <v>1256</v>
      </c>
      <c r="B2">
        <v>63</v>
      </c>
    </row>
    <row r="3" spans="1:2" x14ac:dyDescent="0.25">
      <c r="A3" t="s">
        <v>1255</v>
      </c>
      <c r="B3">
        <v>58</v>
      </c>
    </row>
    <row r="4" spans="1:2" x14ac:dyDescent="0.25">
      <c r="A4" t="s">
        <v>1254</v>
      </c>
      <c r="B4">
        <v>36</v>
      </c>
    </row>
    <row r="5" spans="1:2" x14ac:dyDescent="0.25">
      <c r="A5" t="s">
        <v>1253</v>
      </c>
      <c r="B5">
        <v>28</v>
      </c>
    </row>
    <row r="6" spans="1:2" x14ac:dyDescent="0.25">
      <c r="A6" t="s">
        <v>1252</v>
      </c>
      <c r="B6">
        <v>26</v>
      </c>
    </row>
    <row r="7" spans="1:2" x14ac:dyDescent="0.25">
      <c r="A7" t="s">
        <v>1251</v>
      </c>
      <c r="B7">
        <v>18</v>
      </c>
    </row>
    <row r="8" spans="1:2" x14ac:dyDescent="0.25">
      <c r="A8" t="s">
        <v>1250</v>
      </c>
      <c r="B8">
        <v>17</v>
      </c>
    </row>
    <row r="9" spans="1:2" x14ac:dyDescent="0.25">
      <c r="A9" t="s">
        <v>1249</v>
      </c>
      <c r="B9">
        <v>17</v>
      </c>
    </row>
    <row r="10" spans="1:2" x14ac:dyDescent="0.25">
      <c r="A10" t="s">
        <v>1248</v>
      </c>
      <c r="B10">
        <v>17</v>
      </c>
    </row>
    <row r="11" spans="1:2" x14ac:dyDescent="0.25">
      <c r="A11" t="s">
        <v>1247</v>
      </c>
      <c r="B11">
        <v>17</v>
      </c>
    </row>
    <row r="12" spans="1:2" x14ac:dyDescent="0.25">
      <c r="A12" t="s">
        <v>1246</v>
      </c>
      <c r="B12">
        <v>17</v>
      </c>
    </row>
    <row r="13" spans="1:2" x14ac:dyDescent="0.25">
      <c r="A13" t="s">
        <v>1245</v>
      </c>
      <c r="B13">
        <v>17</v>
      </c>
    </row>
    <row r="14" spans="1:2" x14ac:dyDescent="0.25">
      <c r="A14" t="s">
        <v>1244</v>
      </c>
      <c r="B14">
        <v>16</v>
      </c>
    </row>
    <row r="15" spans="1:2" x14ac:dyDescent="0.25">
      <c r="A15" t="s">
        <v>1243</v>
      </c>
      <c r="B15">
        <v>14</v>
      </c>
    </row>
    <row r="16" spans="1:2" x14ac:dyDescent="0.25">
      <c r="A16" t="s">
        <v>1242</v>
      </c>
      <c r="B16">
        <v>13</v>
      </c>
    </row>
    <row r="17" spans="1:2" x14ac:dyDescent="0.25">
      <c r="A17" t="s">
        <v>1241</v>
      </c>
      <c r="B17">
        <v>11</v>
      </c>
    </row>
    <row r="18" spans="1:2" x14ac:dyDescent="0.25">
      <c r="A18" t="s">
        <v>1240</v>
      </c>
      <c r="B18">
        <v>11</v>
      </c>
    </row>
    <row r="19" spans="1:2" x14ac:dyDescent="0.25">
      <c r="A19" t="s">
        <v>1239</v>
      </c>
      <c r="B19">
        <v>10</v>
      </c>
    </row>
    <row r="20" spans="1:2" x14ac:dyDescent="0.25">
      <c r="A20" t="s">
        <v>1238</v>
      </c>
      <c r="B20">
        <v>10</v>
      </c>
    </row>
    <row r="21" spans="1:2" x14ac:dyDescent="0.25">
      <c r="A21" t="s">
        <v>1237</v>
      </c>
      <c r="B21">
        <v>10</v>
      </c>
    </row>
    <row r="22" spans="1:2" x14ac:dyDescent="0.25">
      <c r="A22" t="s">
        <v>1236</v>
      </c>
      <c r="B22">
        <v>10</v>
      </c>
    </row>
    <row r="23" spans="1:2" x14ac:dyDescent="0.25">
      <c r="A23" t="s">
        <v>1235</v>
      </c>
      <c r="B23">
        <v>10</v>
      </c>
    </row>
    <row r="24" spans="1:2" x14ac:dyDescent="0.25">
      <c r="A24" t="s">
        <v>1234</v>
      </c>
      <c r="B24">
        <v>10</v>
      </c>
    </row>
    <row r="25" spans="1:2" x14ac:dyDescent="0.25">
      <c r="A25" t="s">
        <v>1233</v>
      </c>
      <c r="B25">
        <v>9.8000000000000007</v>
      </c>
    </row>
    <row r="26" spans="1:2" x14ac:dyDescent="0.25">
      <c r="A26" t="s">
        <v>1232</v>
      </c>
      <c r="B26">
        <v>9.1</v>
      </c>
    </row>
    <row r="27" spans="1:2" x14ac:dyDescent="0.25">
      <c r="A27" t="s">
        <v>1231</v>
      </c>
      <c r="B27">
        <v>9</v>
      </c>
    </row>
    <row r="28" spans="1:2" x14ac:dyDescent="0.25">
      <c r="A28" t="s">
        <v>1230</v>
      </c>
      <c r="B28">
        <v>8.4</v>
      </c>
    </row>
    <row r="29" spans="1:2" x14ac:dyDescent="0.25">
      <c r="A29" t="s">
        <v>1229</v>
      </c>
      <c r="B29">
        <v>8.1999999999999993</v>
      </c>
    </row>
    <row r="30" spans="1:2" x14ac:dyDescent="0.25">
      <c r="A30" t="s">
        <v>1228</v>
      </c>
      <c r="B30">
        <v>8</v>
      </c>
    </row>
    <row r="31" spans="1:2" x14ac:dyDescent="0.25">
      <c r="A31" t="s">
        <v>1227</v>
      </c>
      <c r="B31">
        <v>7.8</v>
      </c>
    </row>
    <row r="32" spans="1:2" x14ac:dyDescent="0.25">
      <c r="A32" t="s">
        <v>1226</v>
      </c>
      <c r="B32">
        <v>7.7</v>
      </c>
    </row>
    <row r="33" spans="1:2" x14ac:dyDescent="0.25">
      <c r="A33" t="s">
        <v>1225</v>
      </c>
      <c r="B33">
        <v>7.6</v>
      </c>
    </row>
    <row r="34" spans="1:2" x14ac:dyDescent="0.25">
      <c r="A34" t="s">
        <v>1224</v>
      </c>
      <c r="B34">
        <v>7</v>
      </c>
    </row>
    <row r="35" spans="1:2" x14ac:dyDescent="0.25">
      <c r="A35" t="s">
        <v>1223</v>
      </c>
      <c r="B35">
        <v>7</v>
      </c>
    </row>
    <row r="36" spans="1:2" x14ac:dyDescent="0.25">
      <c r="A36" t="s">
        <v>1222</v>
      </c>
      <c r="B36">
        <v>7</v>
      </c>
    </row>
    <row r="37" spans="1:2" x14ac:dyDescent="0.25">
      <c r="A37" t="s">
        <v>1221</v>
      </c>
      <c r="B37">
        <v>7</v>
      </c>
    </row>
    <row r="38" spans="1:2" x14ac:dyDescent="0.25">
      <c r="A38" t="s">
        <v>1220</v>
      </c>
      <c r="B38">
        <v>6.5</v>
      </c>
    </row>
    <row r="39" spans="1:2" x14ac:dyDescent="0.25">
      <c r="A39" t="s">
        <v>1219</v>
      </c>
      <c r="B39">
        <v>6.4</v>
      </c>
    </row>
    <row r="40" spans="1:2" x14ac:dyDescent="0.25">
      <c r="A40" t="s">
        <v>1218</v>
      </c>
      <c r="B40">
        <v>6.4</v>
      </c>
    </row>
    <row r="41" spans="1:2" x14ac:dyDescent="0.25">
      <c r="A41" t="s">
        <v>1217</v>
      </c>
      <c r="B41">
        <v>5.6</v>
      </c>
    </row>
    <row r="42" spans="1:2" x14ac:dyDescent="0.25">
      <c r="A42" t="s">
        <v>1216</v>
      </c>
      <c r="B42">
        <v>5.5</v>
      </c>
    </row>
    <row r="43" spans="1:2" x14ac:dyDescent="0.25">
      <c r="A43" t="s">
        <v>1215</v>
      </c>
      <c r="B43">
        <v>5.5</v>
      </c>
    </row>
    <row r="44" spans="1:2" x14ac:dyDescent="0.25">
      <c r="A44" t="s">
        <v>1214</v>
      </c>
      <c r="B44">
        <v>5.2</v>
      </c>
    </row>
    <row r="45" spans="1:2" x14ac:dyDescent="0.25">
      <c r="A45" t="s">
        <v>1213</v>
      </c>
      <c r="B45">
        <v>5</v>
      </c>
    </row>
    <row r="46" spans="1:2" x14ac:dyDescent="0.25">
      <c r="A46" t="s">
        <v>1212</v>
      </c>
      <c r="B46">
        <v>5</v>
      </c>
    </row>
    <row r="47" spans="1:2" x14ac:dyDescent="0.25">
      <c r="A47" t="s">
        <v>1211</v>
      </c>
      <c r="B47">
        <v>5</v>
      </c>
    </row>
    <row r="48" spans="1:2" x14ac:dyDescent="0.25">
      <c r="A48" t="s">
        <v>1210</v>
      </c>
      <c r="B48">
        <v>5</v>
      </c>
    </row>
    <row r="49" spans="1:2" x14ac:dyDescent="0.25">
      <c r="A49" t="s">
        <v>1209</v>
      </c>
      <c r="B49">
        <v>4.7</v>
      </c>
    </row>
    <row r="50" spans="1:2" x14ac:dyDescent="0.25">
      <c r="A50" t="s">
        <v>1208</v>
      </c>
      <c r="B50">
        <v>4.7</v>
      </c>
    </row>
    <row r="51" spans="1:2" x14ac:dyDescent="0.25">
      <c r="A51" t="s">
        <v>1207</v>
      </c>
      <c r="B51">
        <v>4.7</v>
      </c>
    </row>
    <row r="52" spans="1:2" x14ac:dyDescent="0.25">
      <c r="A52" t="s">
        <v>1206</v>
      </c>
      <c r="B52">
        <v>4.5999999999999996</v>
      </c>
    </row>
    <row r="53" spans="1:2" x14ac:dyDescent="0.25">
      <c r="A53" t="s">
        <v>1205</v>
      </c>
      <c r="B53">
        <v>4.5999999999999996</v>
      </c>
    </row>
    <row r="54" spans="1:2" x14ac:dyDescent="0.25">
      <c r="A54" t="s">
        <v>1204</v>
      </c>
      <c r="B54">
        <v>4.5</v>
      </c>
    </row>
    <row r="55" spans="1:2" x14ac:dyDescent="0.25">
      <c r="A55" t="s">
        <v>1203</v>
      </c>
      <c r="B55">
        <v>4.5</v>
      </c>
    </row>
    <row r="56" spans="1:2" x14ac:dyDescent="0.25">
      <c r="A56" t="s">
        <v>1202</v>
      </c>
      <c r="B56">
        <v>4.5</v>
      </c>
    </row>
    <row r="57" spans="1:2" x14ac:dyDescent="0.25">
      <c r="A57" t="s">
        <v>1201</v>
      </c>
      <c r="B57">
        <v>4.4000000000000004</v>
      </c>
    </row>
    <row r="58" spans="1:2" x14ac:dyDescent="0.25">
      <c r="A58" t="s">
        <v>1200</v>
      </c>
      <c r="B58">
        <v>4.3</v>
      </c>
    </row>
    <row r="59" spans="1:2" x14ac:dyDescent="0.25">
      <c r="A59" t="s">
        <v>1199</v>
      </c>
      <c r="B59">
        <v>4.3</v>
      </c>
    </row>
    <row r="60" spans="1:2" x14ac:dyDescent="0.25">
      <c r="A60" t="s">
        <v>1198</v>
      </c>
      <c r="B60">
        <v>4.0999999999999996</v>
      </c>
    </row>
    <row r="61" spans="1:2" x14ac:dyDescent="0.25">
      <c r="A61" t="s">
        <v>1197</v>
      </c>
      <c r="B61">
        <v>4.0999999999999996</v>
      </c>
    </row>
    <row r="62" spans="1:2" x14ac:dyDescent="0.25">
      <c r="A62" t="s">
        <v>1196</v>
      </c>
      <c r="B62">
        <v>4</v>
      </c>
    </row>
    <row r="63" spans="1:2" x14ac:dyDescent="0.25">
      <c r="A63" t="s">
        <v>1195</v>
      </c>
      <c r="B63">
        <v>4</v>
      </c>
    </row>
    <row r="64" spans="1:2" x14ac:dyDescent="0.25">
      <c r="A64" t="s">
        <v>1194</v>
      </c>
      <c r="B64">
        <v>4</v>
      </c>
    </row>
    <row r="65" spans="1:2" x14ac:dyDescent="0.25">
      <c r="A65" t="s">
        <v>1193</v>
      </c>
      <c r="B65">
        <v>4</v>
      </c>
    </row>
    <row r="66" spans="1:2" x14ac:dyDescent="0.25">
      <c r="A66" t="s">
        <v>1192</v>
      </c>
      <c r="B66">
        <v>3.9</v>
      </c>
    </row>
    <row r="67" spans="1:2" x14ac:dyDescent="0.25">
      <c r="A67" t="s">
        <v>1191</v>
      </c>
      <c r="B67">
        <v>3.8</v>
      </c>
    </row>
    <row r="68" spans="1:2" x14ac:dyDescent="0.25">
      <c r="A68" t="s">
        <v>1190</v>
      </c>
      <c r="B68">
        <v>3.7</v>
      </c>
    </row>
    <row r="69" spans="1:2" x14ac:dyDescent="0.25">
      <c r="A69" t="s">
        <v>1189</v>
      </c>
      <c r="B69">
        <v>3.5</v>
      </c>
    </row>
    <row r="70" spans="1:2" x14ac:dyDescent="0.25">
      <c r="A70" t="s">
        <v>1188</v>
      </c>
      <c r="B70">
        <v>3.5</v>
      </c>
    </row>
    <row r="71" spans="1:2" x14ac:dyDescent="0.25">
      <c r="A71" t="s">
        <v>1187</v>
      </c>
      <c r="B71">
        <v>3.3</v>
      </c>
    </row>
    <row r="72" spans="1:2" x14ac:dyDescent="0.25">
      <c r="A72" t="s">
        <v>1186</v>
      </c>
      <c r="B72">
        <v>3.3</v>
      </c>
    </row>
    <row r="73" spans="1:2" x14ac:dyDescent="0.25">
      <c r="A73" t="s">
        <v>1185</v>
      </c>
      <c r="B73">
        <v>3.3</v>
      </c>
    </row>
    <row r="74" spans="1:2" x14ac:dyDescent="0.25">
      <c r="A74" t="s">
        <v>1184</v>
      </c>
      <c r="B74">
        <v>3.2</v>
      </c>
    </row>
    <row r="75" spans="1:2" x14ac:dyDescent="0.25">
      <c r="A75" t="s">
        <v>1183</v>
      </c>
      <c r="B75">
        <v>3.2</v>
      </c>
    </row>
    <row r="76" spans="1:2" x14ac:dyDescent="0.25">
      <c r="A76" t="s">
        <v>1182</v>
      </c>
      <c r="B76">
        <v>3.2</v>
      </c>
    </row>
    <row r="77" spans="1:2" x14ac:dyDescent="0.25">
      <c r="A77" t="s">
        <v>1181</v>
      </c>
      <c r="B77">
        <v>3.2</v>
      </c>
    </row>
    <row r="78" spans="1:2" x14ac:dyDescent="0.25">
      <c r="A78" t="s">
        <v>1180</v>
      </c>
      <c r="B78">
        <v>3.1</v>
      </c>
    </row>
    <row r="79" spans="1:2" x14ac:dyDescent="0.25">
      <c r="A79" t="s">
        <v>1179</v>
      </c>
      <c r="B79">
        <v>3.1</v>
      </c>
    </row>
    <row r="80" spans="1:2" x14ac:dyDescent="0.25">
      <c r="A80" t="s">
        <v>1178</v>
      </c>
      <c r="B80">
        <v>3.1</v>
      </c>
    </row>
    <row r="81" spans="1:2" x14ac:dyDescent="0.25">
      <c r="A81" t="s">
        <v>1177</v>
      </c>
      <c r="B81">
        <v>3</v>
      </c>
    </row>
    <row r="82" spans="1:2" x14ac:dyDescent="0.25">
      <c r="A82" t="s">
        <v>1176</v>
      </c>
      <c r="B82">
        <v>3</v>
      </c>
    </row>
    <row r="83" spans="1:2" x14ac:dyDescent="0.25">
      <c r="A83" t="s">
        <v>1175</v>
      </c>
      <c r="B83">
        <v>3</v>
      </c>
    </row>
    <row r="84" spans="1:2" x14ac:dyDescent="0.25">
      <c r="A84" t="s">
        <v>1174</v>
      </c>
      <c r="B84">
        <v>3</v>
      </c>
    </row>
    <row r="85" spans="1:2" x14ac:dyDescent="0.25">
      <c r="A85" t="s">
        <v>1173</v>
      </c>
      <c r="B85">
        <v>3</v>
      </c>
    </row>
    <row r="86" spans="1:2" x14ac:dyDescent="0.25">
      <c r="A86" t="s">
        <v>1172</v>
      </c>
      <c r="B86">
        <v>2.9</v>
      </c>
    </row>
    <row r="87" spans="1:2" x14ac:dyDescent="0.25">
      <c r="A87" t="s">
        <v>1171</v>
      </c>
      <c r="B87">
        <v>2.9</v>
      </c>
    </row>
    <row r="88" spans="1:2" x14ac:dyDescent="0.25">
      <c r="A88" t="s">
        <v>1170</v>
      </c>
      <c r="B88">
        <v>2.8</v>
      </c>
    </row>
    <row r="89" spans="1:2" x14ac:dyDescent="0.25">
      <c r="A89" t="s">
        <v>1169</v>
      </c>
      <c r="B89">
        <v>2.8</v>
      </c>
    </row>
    <row r="90" spans="1:2" x14ac:dyDescent="0.25">
      <c r="A90" t="s">
        <v>1168</v>
      </c>
      <c r="B90">
        <v>2.8</v>
      </c>
    </row>
    <row r="91" spans="1:2" x14ac:dyDescent="0.25">
      <c r="A91" t="s">
        <v>1167</v>
      </c>
      <c r="B91">
        <v>2.8</v>
      </c>
    </row>
    <row r="92" spans="1:2" x14ac:dyDescent="0.25">
      <c r="A92" t="s">
        <v>1166</v>
      </c>
      <c r="B92">
        <v>2.8</v>
      </c>
    </row>
    <row r="93" spans="1:2" x14ac:dyDescent="0.25">
      <c r="A93" t="s">
        <v>1165</v>
      </c>
      <c r="B93">
        <v>2.8</v>
      </c>
    </row>
    <row r="94" spans="1:2" x14ac:dyDescent="0.25">
      <c r="A94" t="s">
        <v>1164</v>
      </c>
      <c r="B94">
        <v>2.8</v>
      </c>
    </row>
    <row r="95" spans="1:2" x14ac:dyDescent="0.25">
      <c r="A95" t="s">
        <v>1163</v>
      </c>
      <c r="B95">
        <v>2.7</v>
      </c>
    </row>
    <row r="96" spans="1:2" x14ac:dyDescent="0.25">
      <c r="A96" t="s">
        <v>1162</v>
      </c>
      <c r="B96">
        <v>2.7</v>
      </c>
    </row>
    <row r="97" spans="1:2" x14ac:dyDescent="0.25">
      <c r="A97" t="s">
        <v>1161</v>
      </c>
      <c r="B97">
        <v>2.7</v>
      </c>
    </row>
    <row r="98" spans="1:2" x14ac:dyDescent="0.25">
      <c r="A98" t="s">
        <v>1160</v>
      </c>
      <c r="B98">
        <v>2.7</v>
      </c>
    </row>
    <row r="99" spans="1:2" x14ac:dyDescent="0.25">
      <c r="A99" t="s">
        <v>1159</v>
      </c>
      <c r="B99">
        <v>2.7</v>
      </c>
    </row>
    <row r="100" spans="1:2" x14ac:dyDescent="0.25">
      <c r="A100" t="s">
        <v>1158</v>
      </c>
      <c r="B100">
        <v>2.6</v>
      </c>
    </row>
    <row r="101" spans="1:2" x14ac:dyDescent="0.25">
      <c r="A101" t="s">
        <v>1157</v>
      </c>
      <c r="B101">
        <v>2.6</v>
      </c>
    </row>
    <row r="102" spans="1:2" x14ac:dyDescent="0.25">
      <c r="A102" t="s">
        <v>1156</v>
      </c>
      <c r="B102">
        <v>2.6</v>
      </c>
    </row>
    <row r="103" spans="1:2" x14ac:dyDescent="0.25">
      <c r="A103" t="s">
        <v>1155</v>
      </c>
      <c r="B103">
        <v>2.6</v>
      </c>
    </row>
    <row r="104" spans="1:2" x14ac:dyDescent="0.25">
      <c r="A104" t="s">
        <v>1154</v>
      </c>
      <c r="B104">
        <v>2.6</v>
      </c>
    </row>
    <row r="105" spans="1:2" x14ac:dyDescent="0.25">
      <c r="A105" t="s">
        <v>1153</v>
      </c>
      <c r="B105">
        <v>2.5</v>
      </c>
    </row>
    <row r="106" spans="1:2" x14ac:dyDescent="0.25">
      <c r="A106" t="s">
        <v>1152</v>
      </c>
      <c r="B106">
        <v>2.5</v>
      </c>
    </row>
    <row r="107" spans="1:2" x14ac:dyDescent="0.25">
      <c r="A107" t="s">
        <v>1151</v>
      </c>
      <c r="B107">
        <v>2.5</v>
      </c>
    </row>
    <row r="108" spans="1:2" x14ac:dyDescent="0.25">
      <c r="A108" t="s">
        <v>1150</v>
      </c>
      <c r="B108">
        <v>2.5</v>
      </c>
    </row>
    <row r="109" spans="1:2" x14ac:dyDescent="0.25">
      <c r="A109" t="s">
        <v>1149</v>
      </c>
      <c r="B109">
        <v>2.4</v>
      </c>
    </row>
    <row r="110" spans="1:2" x14ac:dyDescent="0.25">
      <c r="A110" t="s">
        <v>1148</v>
      </c>
      <c r="B110">
        <v>2.4</v>
      </c>
    </row>
    <row r="111" spans="1:2" x14ac:dyDescent="0.25">
      <c r="A111" t="s">
        <v>1147</v>
      </c>
      <c r="B111">
        <v>2.4</v>
      </c>
    </row>
    <row r="112" spans="1:2" x14ac:dyDescent="0.25">
      <c r="A112" t="s">
        <v>1146</v>
      </c>
      <c r="B112">
        <v>2.4</v>
      </c>
    </row>
    <row r="113" spans="1:2" x14ac:dyDescent="0.25">
      <c r="A113" t="s">
        <v>1145</v>
      </c>
      <c r="B113">
        <v>2.4</v>
      </c>
    </row>
    <row r="114" spans="1:2" x14ac:dyDescent="0.25">
      <c r="A114" t="s">
        <v>1144</v>
      </c>
      <c r="B114">
        <v>2.2999999999999998</v>
      </c>
    </row>
    <row r="115" spans="1:2" x14ac:dyDescent="0.25">
      <c r="A115" t="s">
        <v>1143</v>
      </c>
      <c r="B115">
        <v>2.2999999999999998</v>
      </c>
    </row>
    <row r="116" spans="1:2" x14ac:dyDescent="0.25">
      <c r="A116" t="s">
        <v>1142</v>
      </c>
      <c r="B116">
        <v>2.2999999999999998</v>
      </c>
    </row>
    <row r="117" spans="1:2" x14ac:dyDescent="0.25">
      <c r="A117" t="s">
        <v>1141</v>
      </c>
      <c r="B117">
        <v>2.2999999999999998</v>
      </c>
    </row>
    <row r="118" spans="1:2" x14ac:dyDescent="0.25">
      <c r="A118" t="s">
        <v>1140</v>
      </c>
      <c r="B118">
        <v>2.2999999999999998</v>
      </c>
    </row>
    <row r="119" spans="1:2" x14ac:dyDescent="0.25">
      <c r="A119" t="s">
        <v>1139</v>
      </c>
      <c r="B119">
        <v>2.2999999999999998</v>
      </c>
    </row>
    <row r="120" spans="1:2" x14ac:dyDescent="0.25">
      <c r="A120" t="s">
        <v>1138</v>
      </c>
      <c r="B120">
        <v>2.2999999999999998</v>
      </c>
    </row>
    <row r="121" spans="1:2" x14ac:dyDescent="0.25">
      <c r="A121" t="s">
        <v>1137</v>
      </c>
      <c r="B121">
        <v>2.2999999999999998</v>
      </c>
    </row>
    <row r="122" spans="1:2" x14ac:dyDescent="0.25">
      <c r="A122" t="s">
        <v>1136</v>
      </c>
      <c r="B122">
        <v>2.2000000000000002</v>
      </c>
    </row>
    <row r="123" spans="1:2" x14ac:dyDescent="0.25">
      <c r="A123" t="s">
        <v>1135</v>
      </c>
      <c r="B123">
        <v>2.2000000000000002</v>
      </c>
    </row>
    <row r="124" spans="1:2" x14ac:dyDescent="0.25">
      <c r="A124" t="s">
        <v>1134</v>
      </c>
      <c r="B124">
        <v>2.2000000000000002</v>
      </c>
    </row>
    <row r="125" spans="1:2" x14ac:dyDescent="0.25">
      <c r="A125" t="s">
        <v>1133</v>
      </c>
      <c r="B125">
        <v>2.1</v>
      </c>
    </row>
    <row r="126" spans="1:2" x14ac:dyDescent="0.25">
      <c r="A126" t="s">
        <v>1132</v>
      </c>
      <c r="B126">
        <v>2.1</v>
      </c>
    </row>
    <row r="127" spans="1:2" x14ac:dyDescent="0.25">
      <c r="A127" t="s">
        <v>1131</v>
      </c>
      <c r="B127">
        <v>2.1</v>
      </c>
    </row>
    <row r="128" spans="1:2" x14ac:dyDescent="0.25">
      <c r="A128" t="s">
        <v>1130</v>
      </c>
      <c r="B128">
        <v>2.1</v>
      </c>
    </row>
    <row r="129" spans="1:2" x14ac:dyDescent="0.25">
      <c r="A129" t="s">
        <v>1129</v>
      </c>
      <c r="B129">
        <v>2.1</v>
      </c>
    </row>
    <row r="130" spans="1:2" x14ac:dyDescent="0.25">
      <c r="A130" t="s">
        <v>1128</v>
      </c>
      <c r="B130">
        <v>2</v>
      </c>
    </row>
    <row r="131" spans="1:2" x14ac:dyDescent="0.25">
      <c r="A131" t="s">
        <v>1127</v>
      </c>
      <c r="B131">
        <v>2</v>
      </c>
    </row>
    <row r="132" spans="1:2" x14ac:dyDescent="0.25">
      <c r="A132" t="s">
        <v>1126</v>
      </c>
      <c r="B132">
        <v>2</v>
      </c>
    </row>
    <row r="133" spans="1:2" x14ac:dyDescent="0.25">
      <c r="A133" t="s">
        <v>1125</v>
      </c>
      <c r="B133">
        <v>2</v>
      </c>
    </row>
    <row r="134" spans="1:2" x14ac:dyDescent="0.25">
      <c r="A134" t="s">
        <v>1124</v>
      </c>
      <c r="B134">
        <v>2</v>
      </c>
    </row>
    <row r="135" spans="1:2" x14ac:dyDescent="0.25">
      <c r="A135" t="s">
        <v>1123</v>
      </c>
      <c r="B135">
        <v>2</v>
      </c>
    </row>
    <row r="136" spans="1:2" x14ac:dyDescent="0.25">
      <c r="A136" t="s">
        <v>1122</v>
      </c>
      <c r="B136">
        <v>2</v>
      </c>
    </row>
    <row r="137" spans="1:2" x14ac:dyDescent="0.25">
      <c r="A137" t="s">
        <v>1121</v>
      </c>
      <c r="B137">
        <v>2</v>
      </c>
    </row>
    <row r="138" spans="1:2" x14ac:dyDescent="0.25">
      <c r="A138" t="s">
        <v>1120</v>
      </c>
      <c r="B138">
        <v>2</v>
      </c>
    </row>
    <row r="139" spans="1:2" x14ac:dyDescent="0.25">
      <c r="A139" t="s">
        <v>1119</v>
      </c>
      <c r="B139">
        <v>2</v>
      </c>
    </row>
    <row r="140" spans="1:2" x14ac:dyDescent="0.25">
      <c r="A140" t="s">
        <v>1118</v>
      </c>
      <c r="B140">
        <v>2</v>
      </c>
    </row>
    <row r="141" spans="1:2" x14ac:dyDescent="0.25">
      <c r="A141" t="s">
        <v>1117</v>
      </c>
      <c r="B141">
        <v>2</v>
      </c>
    </row>
    <row r="142" spans="1:2" x14ac:dyDescent="0.25">
      <c r="A142" t="s">
        <v>1116</v>
      </c>
      <c r="B142">
        <v>1.9</v>
      </c>
    </row>
    <row r="143" spans="1:2" x14ac:dyDescent="0.25">
      <c r="A143" t="s">
        <v>1115</v>
      </c>
      <c r="B143">
        <v>1.9</v>
      </c>
    </row>
    <row r="144" spans="1:2" x14ac:dyDescent="0.25">
      <c r="A144" t="s">
        <v>1114</v>
      </c>
      <c r="B144">
        <v>1.9</v>
      </c>
    </row>
    <row r="145" spans="1:2" x14ac:dyDescent="0.25">
      <c r="A145" t="s">
        <v>1113</v>
      </c>
      <c r="B145">
        <v>1.9</v>
      </c>
    </row>
    <row r="146" spans="1:2" x14ac:dyDescent="0.25">
      <c r="A146" t="s">
        <v>1112</v>
      </c>
      <c r="B146">
        <v>1.9</v>
      </c>
    </row>
    <row r="147" spans="1:2" x14ac:dyDescent="0.25">
      <c r="A147" t="s">
        <v>1111</v>
      </c>
      <c r="B147">
        <v>1.8</v>
      </c>
    </row>
    <row r="148" spans="1:2" x14ac:dyDescent="0.25">
      <c r="A148" t="s">
        <v>1110</v>
      </c>
      <c r="B148">
        <v>1.8</v>
      </c>
    </row>
    <row r="149" spans="1:2" x14ac:dyDescent="0.25">
      <c r="A149" t="s">
        <v>1109</v>
      </c>
      <c r="B149">
        <v>1.8</v>
      </c>
    </row>
    <row r="150" spans="1:2" x14ac:dyDescent="0.25">
      <c r="A150" t="s">
        <v>1108</v>
      </c>
      <c r="B150">
        <v>1.8</v>
      </c>
    </row>
    <row r="151" spans="1:2" x14ac:dyDescent="0.25">
      <c r="A151" t="s">
        <v>1107</v>
      </c>
      <c r="B151">
        <v>1.8</v>
      </c>
    </row>
    <row r="152" spans="1:2" x14ac:dyDescent="0.25">
      <c r="A152" t="s">
        <v>1106</v>
      </c>
      <c r="B152">
        <v>1.8</v>
      </c>
    </row>
    <row r="153" spans="1:2" x14ac:dyDescent="0.25">
      <c r="A153" t="s">
        <v>1105</v>
      </c>
      <c r="B153">
        <v>1.8</v>
      </c>
    </row>
    <row r="154" spans="1:2" x14ac:dyDescent="0.25">
      <c r="A154" t="s">
        <v>1104</v>
      </c>
      <c r="B154">
        <v>1.8</v>
      </c>
    </row>
    <row r="155" spans="1:2" x14ac:dyDescent="0.25">
      <c r="A155" t="s">
        <v>1103</v>
      </c>
      <c r="B155">
        <v>1.8</v>
      </c>
    </row>
    <row r="156" spans="1:2" x14ac:dyDescent="0.25">
      <c r="A156" t="s">
        <v>1102</v>
      </c>
      <c r="B156">
        <v>1.8</v>
      </c>
    </row>
    <row r="157" spans="1:2" x14ac:dyDescent="0.25">
      <c r="A157" t="s">
        <v>1101</v>
      </c>
      <c r="B157">
        <v>1.7</v>
      </c>
    </row>
    <row r="158" spans="1:2" x14ac:dyDescent="0.25">
      <c r="A158" t="s">
        <v>1100</v>
      </c>
      <c r="B158">
        <v>1.7</v>
      </c>
    </row>
    <row r="159" spans="1:2" x14ac:dyDescent="0.25">
      <c r="A159" t="s">
        <v>1099</v>
      </c>
      <c r="B159">
        <v>1.7</v>
      </c>
    </row>
    <row r="160" spans="1:2" x14ac:dyDescent="0.25">
      <c r="A160" t="s">
        <v>1098</v>
      </c>
      <c r="B160">
        <v>1.7</v>
      </c>
    </row>
    <row r="161" spans="1:2" x14ac:dyDescent="0.25">
      <c r="A161" t="s">
        <v>1097</v>
      </c>
      <c r="B161">
        <v>1.6</v>
      </c>
    </row>
    <row r="162" spans="1:2" x14ac:dyDescent="0.25">
      <c r="A162" t="s">
        <v>1096</v>
      </c>
      <c r="B162">
        <v>1.6</v>
      </c>
    </row>
    <row r="163" spans="1:2" x14ac:dyDescent="0.25">
      <c r="A163" t="s">
        <v>1095</v>
      </c>
      <c r="B163">
        <v>1.6</v>
      </c>
    </row>
    <row r="164" spans="1:2" x14ac:dyDescent="0.25">
      <c r="A164" t="s">
        <v>1094</v>
      </c>
      <c r="B164">
        <v>1.6</v>
      </c>
    </row>
    <row r="165" spans="1:2" x14ac:dyDescent="0.25">
      <c r="A165" t="s">
        <v>1093</v>
      </c>
      <c r="B165">
        <v>1.6</v>
      </c>
    </row>
    <row r="166" spans="1:2" x14ac:dyDescent="0.25">
      <c r="A166" t="s">
        <v>1092</v>
      </c>
      <c r="B166">
        <v>1.6</v>
      </c>
    </row>
    <row r="167" spans="1:2" x14ac:dyDescent="0.25">
      <c r="A167" t="s">
        <v>1091</v>
      </c>
      <c r="B167">
        <v>1.6</v>
      </c>
    </row>
    <row r="168" spans="1:2" x14ac:dyDescent="0.25">
      <c r="A168" t="s">
        <v>1090</v>
      </c>
      <c r="B168">
        <v>1.6</v>
      </c>
    </row>
    <row r="169" spans="1:2" x14ac:dyDescent="0.25">
      <c r="A169" t="s">
        <v>1089</v>
      </c>
      <c r="B169">
        <v>1.5</v>
      </c>
    </row>
    <row r="170" spans="1:2" x14ac:dyDescent="0.25">
      <c r="A170" t="s">
        <v>1088</v>
      </c>
      <c r="B170">
        <v>1.5</v>
      </c>
    </row>
    <row r="171" spans="1:2" x14ac:dyDescent="0.25">
      <c r="A171" t="s">
        <v>1087</v>
      </c>
      <c r="B171">
        <v>1.5</v>
      </c>
    </row>
    <row r="172" spans="1:2" x14ac:dyDescent="0.25">
      <c r="A172" t="s">
        <v>1086</v>
      </c>
      <c r="B172">
        <v>1.5</v>
      </c>
    </row>
    <row r="173" spans="1:2" x14ac:dyDescent="0.25">
      <c r="A173" t="s">
        <v>1085</v>
      </c>
      <c r="B173">
        <v>1.5</v>
      </c>
    </row>
    <row r="174" spans="1:2" x14ac:dyDescent="0.25">
      <c r="A174" t="s">
        <v>1084</v>
      </c>
      <c r="B174">
        <v>1.5</v>
      </c>
    </row>
    <row r="175" spans="1:2" x14ac:dyDescent="0.25">
      <c r="A175" t="s">
        <v>1083</v>
      </c>
      <c r="B175">
        <v>1.5</v>
      </c>
    </row>
    <row r="176" spans="1:2" x14ac:dyDescent="0.25">
      <c r="A176" t="s">
        <v>1082</v>
      </c>
      <c r="B176">
        <v>1.5</v>
      </c>
    </row>
    <row r="177" spans="1:2" x14ac:dyDescent="0.25">
      <c r="A177" t="s">
        <v>1081</v>
      </c>
      <c r="B177">
        <v>1.5</v>
      </c>
    </row>
    <row r="178" spans="1:2" x14ac:dyDescent="0.25">
      <c r="A178" t="s">
        <v>1080</v>
      </c>
      <c r="B178">
        <v>1.5</v>
      </c>
    </row>
    <row r="179" spans="1:2" x14ac:dyDescent="0.25">
      <c r="A179" t="s">
        <v>1079</v>
      </c>
      <c r="B179">
        <v>1.4</v>
      </c>
    </row>
    <row r="180" spans="1:2" x14ac:dyDescent="0.25">
      <c r="A180" t="s">
        <v>1078</v>
      </c>
      <c r="B180">
        <v>1.4</v>
      </c>
    </row>
    <row r="181" spans="1:2" x14ac:dyDescent="0.25">
      <c r="A181" t="s">
        <v>1077</v>
      </c>
      <c r="B181">
        <v>1.4</v>
      </c>
    </row>
    <row r="182" spans="1:2" x14ac:dyDescent="0.25">
      <c r="A182" t="s">
        <v>1076</v>
      </c>
      <c r="B182">
        <v>1.4</v>
      </c>
    </row>
    <row r="183" spans="1:2" x14ac:dyDescent="0.25">
      <c r="A183" t="s">
        <v>1075</v>
      </c>
      <c r="B183">
        <v>1.4</v>
      </c>
    </row>
    <row r="184" spans="1:2" x14ac:dyDescent="0.25">
      <c r="A184" t="s">
        <v>1074</v>
      </c>
      <c r="B184">
        <v>1.4</v>
      </c>
    </row>
    <row r="185" spans="1:2" x14ac:dyDescent="0.25">
      <c r="A185" t="s">
        <v>1073</v>
      </c>
      <c r="B185">
        <v>1.3</v>
      </c>
    </row>
    <row r="186" spans="1:2" x14ac:dyDescent="0.25">
      <c r="A186" t="s">
        <v>1072</v>
      </c>
      <c r="B186">
        <v>1.3</v>
      </c>
    </row>
    <row r="187" spans="1:2" x14ac:dyDescent="0.25">
      <c r="A187" t="s">
        <v>1071</v>
      </c>
      <c r="B187">
        <v>1.3</v>
      </c>
    </row>
    <row r="188" spans="1:2" x14ac:dyDescent="0.25">
      <c r="A188" t="s">
        <v>1070</v>
      </c>
      <c r="B188">
        <v>1.3</v>
      </c>
    </row>
    <row r="189" spans="1:2" x14ac:dyDescent="0.25">
      <c r="A189" t="s">
        <v>1069</v>
      </c>
      <c r="B189">
        <v>1.3</v>
      </c>
    </row>
    <row r="190" spans="1:2" x14ac:dyDescent="0.25">
      <c r="A190" t="s">
        <v>1068</v>
      </c>
      <c r="B190">
        <v>1.3</v>
      </c>
    </row>
    <row r="191" spans="1:2" x14ac:dyDescent="0.25">
      <c r="A191" t="s">
        <v>1067</v>
      </c>
      <c r="B191">
        <v>1.3</v>
      </c>
    </row>
    <row r="192" spans="1:2" x14ac:dyDescent="0.25">
      <c r="A192" t="s">
        <v>1066</v>
      </c>
      <c r="B192">
        <v>1.3</v>
      </c>
    </row>
    <row r="193" spans="1:2" x14ac:dyDescent="0.25">
      <c r="A193" t="s">
        <v>1065</v>
      </c>
      <c r="B193">
        <v>1.3</v>
      </c>
    </row>
    <row r="194" spans="1:2" x14ac:dyDescent="0.25">
      <c r="A194" t="s">
        <v>1064</v>
      </c>
      <c r="B194">
        <v>1.3</v>
      </c>
    </row>
    <row r="195" spans="1:2" x14ac:dyDescent="0.25">
      <c r="A195" t="s">
        <v>1063</v>
      </c>
      <c r="B195">
        <v>1.3</v>
      </c>
    </row>
    <row r="196" spans="1:2" x14ac:dyDescent="0.25">
      <c r="A196" t="s">
        <v>1062</v>
      </c>
      <c r="B196">
        <v>1.2</v>
      </c>
    </row>
    <row r="197" spans="1:2" x14ac:dyDescent="0.25">
      <c r="A197" t="s">
        <v>1061</v>
      </c>
      <c r="B197">
        <v>1.2</v>
      </c>
    </row>
    <row r="198" spans="1:2" x14ac:dyDescent="0.25">
      <c r="A198" t="s">
        <v>1060</v>
      </c>
      <c r="B198">
        <v>1.2</v>
      </c>
    </row>
    <row r="199" spans="1:2" x14ac:dyDescent="0.25">
      <c r="A199" t="s">
        <v>1059</v>
      </c>
      <c r="B199">
        <v>1.2</v>
      </c>
    </row>
    <row r="200" spans="1:2" x14ac:dyDescent="0.25">
      <c r="A200" t="s">
        <v>1058</v>
      </c>
      <c r="B200">
        <v>1.2</v>
      </c>
    </row>
    <row r="201" spans="1:2" x14ac:dyDescent="0.25">
      <c r="A201" t="s">
        <v>1057</v>
      </c>
      <c r="B201">
        <v>1.2</v>
      </c>
    </row>
    <row r="202" spans="1:2" x14ac:dyDescent="0.25">
      <c r="A202" t="s">
        <v>1056</v>
      </c>
      <c r="B202">
        <v>1.2</v>
      </c>
    </row>
    <row r="203" spans="1:2" x14ac:dyDescent="0.25">
      <c r="A203" t="s">
        <v>1055</v>
      </c>
      <c r="B203">
        <v>1.2</v>
      </c>
    </row>
    <row r="204" spans="1:2" x14ac:dyDescent="0.25">
      <c r="A204" t="s">
        <v>1054</v>
      </c>
      <c r="B204">
        <v>1.1000000000000001</v>
      </c>
    </row>
    <row r="205" spans="1:2" x14ac:dyDescent="0.25">
      <c r="A205" t="s">
        <v>1053</v>
      </c>
      <c r="B205">
        <v>1.1000000000000001</v>
      </c>
    </row>
    <row r="206" spans="1:2" x14ac:dyDescent="0.25">
      <c r="A206" t="s">
        <v>1052</v>
      </c>
      <c r="B206">
        <v>1.1000000000000001</v>
      </c>
    </row>
    <row r="207" spans="1:2" x14ac:dyDescent="0.25">
      <c r="A207" t="s">
        <v>1051</v>
      </c>
      <c r="B207">
        <v>1.1000000000000001</v>
      </c>
    </row>
    <row r="208" spans="1:2" x14ac:dyDescent="0.25">
      <c r="A208" t="s">
        <v>1050</v>
      </c>
      <c r="B208">
        <v>1.1000000000000001</v>
      </c>
    </row>
    <row r="209" spans="1:2" x14ac:dyDescent="0.25">
      <c r="A209" t="s">
        <v>1049</v>
      </c>
      <c r="B209">
        <v>1.1000000000000001</v>
      </c>
    </row>
    <row r="210" spans="1:2" x14ac:dyDescent="0.25">
      <c r="A210" t="s">
        <v>1048</v>
      </c>
      <c r="B210">
        <v>1.1000000000000001</v>
      </c>
    </row>
    <row r="211" spans="1:2" x14ac:dyDescent="0.25">
      <c r="A211" t="s">
        <v>1047</v>
      </c>
      <c r="B211">
        <v>1.1000000000000001</v>
      </c>
    </row>
    <row r="212" spans="1:2" x14ac:dyDescent="0.25">
      <c r="A212" t="s">
        <v>1046</v>
      </c>
      <c r="B212">
        <v>1</v>
      </c>
    </row>
    <row r="213" spans="1:2" x14ac:dyDescent="0.25">
      <c r="A213" t="s">
        <v>1045</v>
      </c>
      <c r="B213">
        <v>1</v>
      </c>
    </row>
    <row r="214" spans="1:2" x14ac:dyDescent="0.25">
      <c r="A214" t="s">
        <v>1044</v>
      </c>
      <c r="B214">
        <v>1</v>
      </c>
    </row>
    <row r="215" spans="1:2" x14ac:dyDescent="0.25">
      <c r="A215" t="s">
        <v>1043</v>
      </c>
      <c r="B215">
        <v>1</v>
      </c>
    </row>
    <row r="216" spans="1:2" x14ac:dyDescent="0.25">
      <c r="A216" t="s">
        <v>1042</v>
      </c>
      <c r="B216">
        <v>1</v>
      </c>
    </row>
    <row r="217" spans="1:2" x14ac:dyDescent="0.25">
      <c r="A217" t="s">
        <v>1041</v>
      </c>
      <c r="B217">
        <v>1</v>
      </c>
    </row>
    <row r="218" spans="1:2" x14ac:dyDescent="0.25">
      <c r="A218" t="s">
        <v>1040</v>
      </c>
      <c r="B218">
        <v>1</v>
      </c>
    </row>
    <row r="219" spans="1:2" x14ac:dyDescent="0.25">
      <c r="A219" t="s">
        <v>1039</v>
      </c>
      <c r="B219">
        <v>1</v>
      </c>
    </row>
    <row r="220" spans="1:2" x14ac:dyDescent="0.25">
      <c r="A220" t="s">
        <v>1038</v>
      </c>
      <c r="B220">
        <v>1</v>
      </c>
    </row>
    <row r="221" spans="1:2" x14ac:dyDescent="0.25">
      <c r="A221" t="s">
        <v>1037</v>
      </c>
      <c r="B221">
        <v>1</v>
      </c>
    </row>
    <row r="222" spans="1:2" x14ac:dyDescent="0.25">
      <c r="A222" t="s">
        <v>1036</v>
      </c>
      <c r="B222">
        <v>1</v>
      </c>
    </row>
    <row r="223" spans="1:2" x14ac:dyDescent="0.25">
      <c r="A223" t="s">
        <v>1035</v>
      </c>
      <c r="B223">
        <v>1</v>
      </c>
    </row>
    <row r="224" spans="1:2" x14ac:dyDescent="0.25">
      <c r="A224" t="s">
        <v>1034</v>
      </c>
      <c r="B224">
        <v>1</v>
      </c>
    </row>
    <row r="225" spans="1:2" x14ac:dyDescent="0.25">
      <c r="A225" t="s">
        <v>1033</v>
      </c>
      <c r="B225">
        <v>1</v>
      </c>
    </row>
    <row r="226" spans="1:2" x14ac:dyDescent="0.25">
      <c r="A226" t="s">
        <v>1032</v>
      </c>
      <c r="B226">
        <v>1</v>
      </c>
    </row>
    <row r="227" spans="1:2" x14ac:dyDescent="0.25">
      <c r="A227" t="s">
        <v>1031</v>
      </c>
      <c r="B227">
        <v>1</v>
      </c>
    </row>
    <row r="228" spans="1:2" x14ac:dyDescent="0.25">
      <c r="A228" t="s">
        <v>1030</v>
      </c>
      <c r="B228">
        <v>0.9</v>
      </c>
    </row>
    <row r="229" spans="1:2" x14ac:dyDescent="0.25">
      <c r="A229" t="s">
        <v>1029</v>
      </c>
      <c r="B229">
        <v>0.9</v>
      </c>
    </row>
    <row r="230" spans="1:2" x14ac:dyDescent="0.25">
      <c r="A230" t="s">
        <v>1028</v>
      </c>
      <c r="B230">
        <v>0.9</v>
      </c>
    </row>
    <row r="231" spans="1:2" x14ac:dyDescent="0.25">
      <c r="A231" t="s">
        <v>1027</v>
      </c>
      <c r="B231">
        <v>0.9</v>
      </c>
    </row>
    <row r="232" spans="1:2" x14ac:dyDescent="0.25">
      <c r="A232" t="s">
        <v>1026</v>
      </c>
      <c r="B232">
        <v>0.9</v>
      </c>
    </row>
    <row r="233" spans="1:2" x14ac:dyDescent="0.25">
      <c r="A233" t="s">
        <v>1025</v>
      </c>
      <c r="B233">
        <v>0.9</v>
      </c>
    </row>
    <row r="234" spans="1:2" x14ac:dyDescent="0.25">
      <c r="A234" t="s">
        <v>1024</v>
      </c>
      <c r="B234">
        <v>0.9</v>
      </c>
    </row>
    <row r="235" spans="1:2" x14ac:dyDescent="0.25">
      <c r="A235" t="s">
        <v>1023</v>
      </c>
      <c r="B235">
        <v>0.9</v>
      </c>
    </row>
    <row r="236" spans="1:2" x14ac:dyDescent="0.25">
      <c r="A236" t="s">
        <v>1022</v>
      </c>
      <c r="B236">
        <v>0.9</v>
      </c>
    </row>
    <row r="237" spans="1:2" x14ac:dyDescent="0.25">
      <c r="A237" t="s">
        <v>1021</v>
      </c>
      <c r="B237">
        <v>0.9</v>
      </c>
    </row>
    <row r="238" spans="1:2" x14ac:dyDescent="0.25">
      <c r="A238" t="s">
        <v>1020</v>
      </c>
      <c r="B238">
        <v>0.9</v>
      </c>
    </row>
    <row r="239" spans="1:2" x14ac:dyDescent="0.25">
      <c r="A239" t="s">
        <v>1019</v>
      </c>
      <c r="B239">
        <v>0.9</v>
      </c>
    </row>
    <row r="240" spans="1:2" x14ac:dyDescent="0.25">
      <c r="A240" t="s">
        <v>1018</v>
      </c>
      <c r="B240">
        <v>0.9</v>
      </c>
    </row>
    <row r="241" spans="1:2" x14ac:dyDescent="0.25">
      <c r="A241" t="s">
        <v>1017</v>
      </c>
      <c r="B241">
        <v>0.9</v>
      </c>
    </row>
    <row r="242" spans="1:2" x14ac:dyDescent="0.25">
      <c r="A242" t="s">
        <v>1016</v>
      </c>
      <c r="B242">
        <v>0.9</v>
      </c>
    </row>
    <row r="243" spans="1:2" x14ac:dyDescent="0.25">
      <c r="A243" t="s">
        <v>1015</v>
      </c>
      <c r="B243">
        <v>0.9</v>
      </c>
    </row>
    <row r="244" spans="1:2" x14ac:dyDescent="0.25">
      <c r="A244" t="s">
        <v>1014</v>
      </c>
      <c r="B244">
        <v>0.8</v>
      </c>
    </row>
    <row r="245" spans="1:2" x14ac:dyDescent="0.25">
      <c r="A245" t="s">
        <v>1013</v>
      </c>
      <c r="B245">
        <v>0.8</v>
      </c>
    </row>
    <row r="246" spans="1:2" x14ac:dyDescent="0.25">
      <c r="A246" t="s">
        <v>1012</v>
      </c>
      <c r="B246">
        <v>0.8</v>
      </c>
    </row>
    <row r="247" spans="1:2" x14ac:dyDescent="0.25">
      <c r="A247" t="s">
        <v>1011</v>
      </c>
      <c r="B247">
        <v>0.8</v>
      </c>
    </row>
    <row r="248" spans="1:2" x14ac:dyDescent="0.25">
      <c r="A248" t="s">
        <v>1010</v>
      </c>
      <c r="B248">
        <v>0.8</v>
      </c>
    </row>
    <row r="249" spans="1:2" x14ac:dyDescent="0.25">
      <c r="A249" t="s">
        <v>1009</v>
      </c>
      <c r="B249">
        <v>0.8</v>
      </c>
    </row>
    <row r="250" spans="1:2" x14ac:dyDescent="0.25">
      <c r="A250" t="s">
        <v>1008</v>
      </c>
      <c r="B250">
        <v>0.8</v>
      </c>
    </row>
    <row r="251" spans="1:2" x14ac:dyDescent="0.25">
      <c r="A251" t="s">
        <v>1007</v>
      </c>
      <c r="B251">
        <v>0.8</v>
      </c>
    </row>
    <row r="252" spans="1:2" x14ac:dyDescent="0.25">
      <c r="A252" t="s">
        <v>1006</v>
      </c>
      <c r="B252">
        <v>0.8</v>
      </c>
    </row>
    <row r="253" spans="1:2" x14ac:dyDescent="0.25">
      <c r="A253" t="s">
        <v>1005</v>
      </c>
      <c r="B253">
        <v>0.8</v>
      </c>
    </row>
    <row r="254" spans="1:2" x14ac:dyDescent="0.25">
      <c r="A254" t="s">
        <v>1004</v>
      </c>
      <c r="B254">
        <v>0.8</v>
      </c>
    </row>
    <row r="255" spans="1:2" x14ac:dyDescent="0.25">
      <c r="A255" t="s">
        <v>1003</v>
      </c>
      <c r="B255">
        <v>0.8</v>
      </c>
    </row>
    <row r="256" spans="1:2" x14ac:dyDescent="0.25">
      <c r="A256" t="s">
        <v>1002</v>
      </c>
      <c r="B256">
        <v>0.8</v>
      </c>
    </row>
    <row r="257" spans="1:2" x14ac:dyDescent="0.25">
      <c r="A257" t="s">
        <v>1001</v>
      </c>
      <c r="B257">
        <v>0.8</v>
      </c>
    </row>
    <row r="258" spans="1:2" x14ac:dyDescent="0.25">
      <c r="A258" t="s">
        <v>1000</v>
      </c>
      <c r="B258">
        <v>0.8</v>
      </c>
    </row>
    <row r="259" spans="1:2" x14ac:dyDescent="0.25">
      <c r="A259" t="s">
        <v>999</v>
      </c>
      <c r="B259">
        <v>0.8</v>
      </c>
    </row>
    <row r="260" spans="1:2" x14ac:dyDescent="0.25">
      <c r="A260" t="s">
        <v>998</v>
      </c>
      <c r="B260">
        <v>0.8</v>
      </c>
    </row>
    <row r="261" spans="1:2" x14ac:dyDescent="0.25">
      <c r="A261" t="s">
        <v>997</v>
      </c>
      <c r="B261">
        <v>0.8</v>
      </c>
    </row>
    <row r="262" spans="1:2" x14ac:dyDescent="0.25">
      <c r="A262" t="s">
        <v>996</v>
      </c>
      <c r="B262">
        <v>0.8</v>
      </c>
    </row>
    <row r="263" spans="1:2" x14ac:dyDescent="0.25">
      <c r="A263" t="s">
        <v>995</v>
      </c>
      <c r="B263">
        <v>0.8</v>
      </c>
    </row>
    <row r="264" spans="1:2" x14ac:dyDescent="0.25">
      <c r="A264" t="s">
        <v>994</v>
      </c>
      <c r="B264">
        <v>0.8</v>
      </c>
    </row>
    <row r="265" spans="1:2" x14ac:dyDescent="0.25">
      <c r="A265" t="s">
        <v>993</v>
      </c>
      <c r="B265">
        <v>0.8</v>
      </c>
    </row>
    <row r="266" spans="1:2" x14ac:dyDescent="0.25">
      <c r="A266" t="s">
        <v>992</v>
      </c>
      <c r="B266">
        <v>0.8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.140625" bestFit="1" customWidth="1"/>
    <col min="2" max="2" width="7" bestFit="1" customWidth="1"/>
    <col min="3" max="3" width="12" bestFit="1" customWidth="1"/>
    <col min="4" max="4" width="11.85546875" bestFit="1" customWidth="1"/>
  </cols>
  <sheetData>
    <row r="1" spans="1:4" s="1" customFormat="1" x14ac:dyDescent="0.25">
      <c r="A1" s="1" t="s">
        <v>1262</v>
      </c>
      <c r="B1" s="1" t="s">
        <v>2</v>
      </c>
      <c r="C1" s="1" t="s">
        <v>1261</v>
      </c>
      <c r="D1" s="1" t="s">
        <v>420</v>
      </c>
    </row>
    <row r="2" spans="1:4" x14ac:dyDescent="0.25">
      <c r="A2" t="s">
        <v>1259</v>
      </c>
      <c r="B2" t="s">
        <v>1260</v>
      </c>
      <c r="C2" t="s">
        <v>365</v>
      </c>
      <c r="D2">
        <v>0</v>
      </c>
    </row>
    <row r="3" spans="1:4" x14ac:dyDescent="0.25">
      <c r="A3" t="s">
        <v>1259</v>
      </c>
      <c r="B3" t="s">
        <v>1258</v>
      </c>
      <c r="C3" t="s">
        <v>365</v>
      </c>
      <c r="D3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5.7109375" bestFit="1" customWidth="1"/>
    <col min="2" max="2" width="12.5703125" bestFit="1" customWidth="1"/>
    <col min="3" max="3" width="12.28515625" bestFit="1" customWidth="1"/>
    <col min="4" max="4" width="12.140625" bestFit="1" customWidth="1"/>
    <col min="5" max="5" width="6.140625" bestFit="1" customWidth="1"/>
    <col min="6" max="6" width="10" bestFit="1" customWidth="1"/>
  </cols>
  <sheetData>
    <row r="1" spans="1:6" s="1" customFormat="1" x14ac:dyDescent="0.25">
      <c r="A1" s="1" t="s">
        <v>2</v>
      </c>
      <c r="B1" s="1" t="s">
        <v>1359</v>
      </c>
      <c r="C1" s="1" t="s">
        <v>1358</v>
      </c>
      <c r="D1" s="1" t="s">
        <v>1357</v>
      </c>
      <c r="E1" s="1" t="s">
        <v>1356</v>
      </c>
      <c r="F1" s="1" t="s">
        <v>1355</v>
      </c>
    </row>
    <row r="2" spans="1:6" x14ac:dyDescent="0.25">
      <c r="A2" t="s">
        <v>1354</v>
      </c>
      <c r="B2">
        <v>24</v>
      </c>
      <c r="C2">
        <v>403</v>
      </c>
      <c r="D2">
        <v>217</v>
      </c>
      <c r="E2" t="s">
        <v>434</v>
      </c>
      <c r="F2">
        <v>80</v>
      </c>
    </row>
    <row r="3" spans="1:6" x14ac:dyDescent="0.25">
      <c r="A3" t="s">
        <v>1353</v>
      </c>
      <c r="B3">
        <v>23</v>
      </c>
      <c r="C3">
        <v>135</v>
      </c>
      <c r="D3">
        <v>74</v>
      </c>
      <c r="E3" t="s">
        <v>434</v>
      </c>
      <c r="F3">
        <v>85</v>
      </c>
    </row>
    <row r="4" spans="1:6" x14ac:dyDescent="0.25">
      <c r="A4" t="s">
        <v>1352</v>
      </c>
      <c r="B4">
        <v>37</v>
      </c>
      <c r="C4">
        <v>228</v>
      </c>
      <c r="D4">
        <v>56</v>
      </c>
      <c r="E4" t="s">
        <v>434</v>
      </c>
      <c r="F4">
        <v>80</v>
      </c>
    </row>
    <row r="5" spans="1:6" x14ac:dyDescent="0.25">
      <c r="A5" t="s">
        <v>1351</v>
      </c>
      <c r="B5">
        <v>45</v>
      </c>
      <c r="C5">
        <v>250</v>
      </c>
      <c r="D5">
        <v>84</v>
      </c>
      <c r="E5" t="s">
        <v>435</v>
      </c>
      <c r="F5">
        <v>70</v>
      </c>
    </row>
    <row r="6" spans="1:6" x14ac:dyDescent="0.25">
      <c r="A6" t="s">
        <v>1350</v>
      </c>
      <c r="B6">
        <v>55</v>
      </c>
      <c r="C6">
        <v>120</v>
      </c>
      <c r="D6">
        <v>90</v>
      </c>
      <c r="E6" t="s">
        <v>435</v>
      </c>
      <c r="F6">
        <v>75</v>
      </c>
    </row>
    <row r="7" spans="1:6" x14ac:dyDescent="0.25">
      <c r="A7" t="s">
        <v>1349</v>
      </c>
      <c r="B7">
        <v>20</v>
      </c>
      <c r="C7">
        <v>453</v>
      </c>
      <c r="D7">
        <v>224</v>
      </c>
      <c r="E7" t="s">
        <v>434</v>
      </c>
      <c r="F7">
        <v>75</v>
      </c>
    </row>
    <row r="8" spans="1:6" x14ac:dyDescent="0.25">
      <c r="A8" t="s">
        <v>1348</v>
      </c>
      <c r="B8">
        <v>40</v>
      </c>
      <c r="C8">
        <v>131</v>
      </c>
      <c r="D8">
        <v>80</v>
      </c>
      <c r="E8" t="s">
        <v>434</v>
      </c>
      <c r="F8">
        <v>70</v>
      </c>
    </row>
    <row r="9" spans="1:6" x14ac:dyDescent="0.25">
      <c r="A9" t="s">
        <v>1347</v>
      </c>
      <c r="B9">
        <v>77</v>
      </c>
      <c r="C9">
        <v>353</v>
      </c>
      <c r="D9">
        <v>128</v>
      </c>
      <c r="E9" t="s">
        <v>434</v>
      </c>
      <c r="F9">
        <v>50</v>
      </c>
    </row>
    <row r="10" spans="1:6" x14ac:dyDescent="0.25">
      <c r="A10" t="s">
        <v>1346</v>
      </c>
      <c r="B10">
        <v>29</v>
      </c>
      <c r="C10">
        <v>219</v>
      </c>
      <c r="D10">
        <v>81</v>
      </c>
      <c r="E10" t="s">
        <v>434</v>
      </c>
      <c r="F10">
        <v>65</v>
      </c>
    </row>
    <row r="11" spans="1:6" x14ac:dyDescent="0.25">
      <c r="A11" t="s">
        <v>1345</v>
      </c>
      <c r="B11">
        <v>87</v>
      </c>
      <c r="C11">
        <v>373</v>
      </c>
      <c r="D11">
        <v>79</v>
      </c>
      <c r="E11" t="s">
        <v>434</v>
      </c>
      <c r="F11">
        <v>55</v>
      </c>
    </row>
    <row r="12" spans="1:6" x14ac:dyDescent="0.25">
      <c r="A12" t="s">
        <v>1344</v>
      </c>
      <c r="B12">
        <v>48</v>
      </c>
      <c r="C12">
        <v>237</v>
      </c>
      <c r="D12">
        <v>57</v>
      </c>
      <c r="E12" t="s">
        <v>434</v>
      </c>
      <c r="F12">
        <v>85</v>
      </c>
    </row>
    <row r="13" spans="1:6" x14ac:dyDescent="0.25">
      <c r="A13" t="s">
        <v>1343</v>
      </c>
      <c r="B13">
        <v>77</v>
      </c>
      <c r="C13">
        <v>136</v>
      </c>
      <c r="D13">
        <v>145</v>
      </c>
      <c r="E13" t="s">
        <v>435</v>
      </c>
      <c r="F13">
        <v>65</v>
      </c>
    </row>
    <row r="14" spans="1:6" x14ac:dyDescent="0.25">
      <c r="A14" t="s">
        <v>1342</v>
      </c>
      <c r="B14">
        <v>48</v>
      </c>
      <c r="C14">
        <v>138</v>
      </c>
      <c r="D14">
        <v>76</v>
      </c>
      <c r="E14" t="s">
        <v>434</v>
      </c>
      <c r="F14">
        <v>80</v>
      </c>
    </row>
    <row r="15" spans="1:6" x14ac:dyDescent="0.25">
      <c r="A15" t="s">
        <v>1341</v>
      </c>
      <c r="B15">
        <v>27</v>
      </c>
      <c r="C15">
        <v>423</v>
      </c>
      <c r="D15">
        <v>205</v>
      </c>
      <c r="E15" t="s">
        <v>434</v>
      </c>
      <c r="F15">
        <v>75</v>
      </c>
    </row>
    <row r="16" spans="1:6" x14ac:dyDescent="0.25">
      <c r="A16" t="s">
        <v>1340</v>
      </c>
      <c r="B16">
        <v>43</v>
      </c>
      <c r="C16">
        <v>156</v>
      </c>
      <c r="D16">
        <v>219</v>
      </c>
      <c r="E16" t="s">
        <v>434</v>
      </c>
      <c r="F16">
        <v>65</v>
      </c>
    </row>
    <row r="17" spans="1:6" x14ac:dyDescent="0.25">
      <c r="A17" t="s">
        <v>1339</v>
      </c>
      <c r="B17">
        <v>82</v>
      </c>
      <c r="C17">
        <v>260</v>
      </c>
      <c r="D17">
        <v>98</v>
      </c>
      <c r="E17" t="s">
        <v>434</v>
      </c>
      <c r="F17">
        <v>50</v>
      </c>
    </row>
    <row r="18" spans="1:6" x14ac:dyDescent="0.25">
      <c r="A18" t="s">
        <v>1338</v>
      </c>
      <c r="B18">
        <v>38</v>
      </c>
      <c r="C18">
        <v>247</v>
      </c>
      <c r="D18">
        <v>219</v>
      </c>
      <c r="E18" t="s">
        <v>434</v>
      </c>
      <c r="F18">
        <v>60</v>
      </c>
    </row>
    <row r="19" spans="1:6" x14ac:dyDescent="0.25">
      <c r="A19" t="s">
        <v>1337</v>
      </c>
      <c r="B19">
        <v>34</v>
      </c>
      <c r="C19">
        <v>145</v>
      </c>
      <c r="D19">
        <v>135</v>
      </c>
      <c r="E19" t="s">
        <v>434</v>
      </c>
      <c r="F19">
        <v>45</v>
      </c>
    </row>
    <row r="20" spans="1:6" x14ac:dyDescent="0.25">
      <c r="A20" t="s">
        <v>1336</v>
      </c>
      <c r="B20">
        <v>47</v>
      </c>
      <c r="C20">
        <v>357</v>
      </c>
      <c r="D20">
        <v>99</v>
      </c>
      <c r="E20" t="s">
        <v>434</v>
      </c>
      <c r="F20">
        <v>35</v>
      </c>
    </row>
    <row r="21" spans="1:6" x14ac:dyDescent="0.25">
      <c r="A21" t="s">
        <v>1335</v>
      </c>
      <c r="B21">
        <v>90</v>
      </c>
      <c r="C21">
        <v>116</v>
      </c>
      <c r="D21">
        <v>76</v>
      </c>
      <c r="E21" t="s">
        <v>434</v>
      </c>
      <c r="F21">
        <v>75</v>
      </c>
    </row>
    <row r="22" spans="1:6" x14ac:dyDescent="0.25">
      <c r="A22" t="s">
        <v>1334</v>
      </c>
      <c r="B22">
        <v>31</v>
      </c>
      <c r="C22">
        <v>124</v>
      </c>
      <c r="D22">
        <v>82</v>
      </c>
      <c r="E22" t="s">
        <v>434</v>
      </c>
      <c r="F22">
        <v>75</v>
      </c>
    </row>
    <row r="23" spans="1:6" x14ac:dyDescent="0.25">
      <c r="A23" t="s">
        <v>1333</v>
      </c>
      <c r="B23">
        <v>37</v>
      </c>
      <c r="C23">
        <v>124</v>
      </c>
      <c r="D23">
        <v>78</v>
      </c>
      <c r="E23" t="s">
        <v>434</v>
      </c>
      <c r="F23">
        <v>75</v>
      </c>
    </row>
    <row r="24" spans="1:6" x14ac:dyDescent="0.25">
      <c r="A24" t="s">
        <v>1332</v>
      </c>
      <c r="B24">
        <v>28</v>
      </c>
      <c r="C24">
        <v>235</v>
      </c>
      <c r="D24">
        <v>51</v>
      </c>
      <c r="E24" t="s">
        <v>434</v>
      </c>
      <c r="F24">
        <v>80</v>
      </c>
    </row>
    <row r="25" spans="1:6" x14ac:dyDescent="0.25">
      <c r="A25" t="s">
        <v>1331</v>
      </c>
      <c r="B25">
        <v>49</v>
      </c>
      <c r="C25">
        <v>105</v>
      </c>
      <c r="D25">
        <v>89</v>
      </c>
      <c r="E25" t="s">
        <v>435</v>
      </c>
      <c r="F25">
        <v>75</v>
      </c>
    </row>
    <row r="26" spans="1:6" x14ac:dyDescent="0.25">
      <c r="A26" t="s">
        <v>1330</v>
      </c>
      <c r="B26">
        <v>35</v>
      </c>
      <c r="C26">
        <v>93</v>
      </c>
      <c r="D26">
        <v>81</v>
      </c>
      <c r="E26" t="s">
        <v>435</v>
      </c>
      <c r="F26">
        <v>75</v>
      </c>
    </row>
    <row r="27" spans="1:6" x14ac:dyDescent="0.25">
      <c r="A27" t="s">
        <v>1329</v>
      </c>
      <c r="B27">
        <v>59</v>
      </c>
      <c r="C27">
        <v>122</v>
      </c>
      <c r="D27">
        <v>75</v>
      </c>
      <c r="E27" t="s">
        <v>434</v>
      </c>
      <c r="F27">
        <v>70</v>
      </c>
    </row>
    <row r="28" spans="1:6" x14ac:dyDescent="0.25">
      <c r="A28" t="s">
        <v>1328</v>
      </c>
      <c r="B28">
        <v>21</v>
      </c>
      <c r="C28">
        <v>292</v>
      </c>
      <c r="D28">
        <v>108</v>
      </c>
      <c r="E28" t="s">
        <v>434</v>
      </c>
      <c r="F28">
        <v>80</v>
      </c>
    </row>
    <row r="29" spans="1:6" x14ac:dyDescent="0.25">
      <c r="A29" t="s">
        <v>1327</v>
      </c>
      <c r="B29">
        <v>35</v>
      </c>
      <c r="C29">
        <v>260</v>
      </c>
      <c r="D29">
        <v>212</v>
      </c>
      <c r="E29" t="s">
        <v>434</v>
      </c>
      <c r="F29">
        <v>55</v>
      </c>
    </row>
    <row r="30" spans="1:6" x14ac:dyDescent="0.25">
      <c r="A30" t="s">
        <v>1326</v>
      </c>
      <c r="B30">
        <v>43</v>
      </c>
      <c r="C30">
        <v>231</v>
      </c>
      <c r="D30">
        <v>61</v>
      </c>
      <c r="E30" t="s">
        <v>434</v>
      </c>
      <c r="F30">
        <v>80</v>
      </c>
    </row>
    <row r="31" spans="1:6" x14ac:dyDescent="0.25">
      <c r="A31" t="s">
        <v>1325</v>
      </c>
      <c r="B31">
        <v>24</v>
      </c>
      <c r="C31">
        <v>227</v>
      </c>
      <c r="D31">
        <v>66</v>
      </c>
      <c r="E31" t="s">
        <v>434</v>
      </c>
      <c r="F31">
        <v>85</v>
      </c>
    </row>
    <row r="32" spans="1:6" x14ac:dyDescent="0.25">
      <c r="A32" t="s">
        <v>1324</v>
      </c>
      <c r="B32">
        <v>56</v>
      </c>
      <c r="C32">
        <v>371</v>
      </c>
      <c r="D32">
        <v>111</v>
      </c>
      <c r="E32" t="s">
        <v>434</v>
      </c>
      <c r="F32">
        <v>40</v>
      </c>
    </row>
    <row r="33" spans="1:6" x14ac:dyDescent="0.25">
      <c r="A33" t="s">
        <v>1323</v>
      </c>
      <c r="B33">
        <v>57</v>
      </c>
      <c r="C33">
        <v>387</v>
      </c>
      <c r="D33">
        <v>69</v>
      </c>
      <c r="E33" t="s">
        <v>435</v>
      </c>
      <c r="F33">
        <v>30</v>
      </c>
    </row>
    <row r="34" spans="1:6" x14ac:dyDescent="0.25">
      <c r="A34" t="s">
        <v>1322</v>
      </c>
      <c r="B34">
        <v>44</v>
      </c>
      <c r="C34">
        <v>362</v>
      </c>
      <c r="D34">
        <v>135</v>
      </c>
      <c r="E34" t="s">
        <v>434</v>
      </c>
      <c r="F34">
        <v>20</v>
      </c>
    </row>
    <row r="35" spans="1:6" x14ac:dyDescent="0.25">
      <c r="A35" t="s">
        <v>1321</v>
      </c>
      <c r="B35">
        <v>83</v>
      </c>
      <c r="C35">
        <v>371</v>
      </c>
      <c r="D35">
        <v>114</v>
      </c>
      <c r="E35" t="s">
        <v>434</v>
      </c>
      <c r="F35">
        <v>85</v>
      </c>
    </row>
    <row r="36" spans="1:6" x14ac:dyDescent="0.25">
      <c r="A36" t="s">
        <v>1320</v>
      </c>
      <c r="B36">
        <v>56</v>
      </c>
      <c r="C36">
        <v>107</v>
      </c>
      <c r="D36">
        <v>99</v>
      </c>
      <c r="E36" t="s">
        <v>435</v>
      </c>
      <c r="F36">
        <v>80</v>
      </c>
    </row>
    <row r="37" spans="1:6" x14ac:dyDescent="0.25">
      <c r="A37" t="s">
        <v>1319</v>
      </c>
      <c r="B37">
        <v>90</v>
      </c>
      <c r="C37">
        <v>257</v>
      </c>
      <c r="D37">
        <v>78</v>
      </c>
      <c r="E37" t="s">
        <v>434</v>
      </c>
      <c r="F37">
        <v>55</v>
      </c>
    </row>
    <row r="38" spans="1:6" x14ac:dyDescent="0.25">
      <c r="A38" t="s">
        <v>1318</v>
      </c>
      <c r="B38">
        <v>90</v>
      </c>
      <c r="C38">
        <v>361</v>
      </c>
      <c r="D38">
        <v>166</v>
      </c>
      <c r="E38" t="s">
        <v>434</v>
      </c>
      <c r="F38">
        <v>40</v>
      </c>
    </row>
    <row r="39" spans="1:6" x14ac:dyDescent="0.25">
      <c r="A39" t="s">
        <v>1317</v>
      </c>
      <c r="B39">
        <v>29</v>
      </c>
      <c r="C39">
        <v>256</v>
      </c>
      <c r="D39">
        <v>204</v>
      </c>
      <c r="E39" t="s">
        <v>435</v>
      </c>
      <c r="F39">
        <v>60</v>
      </c>
    </row>
    <row r="40" spans="1:6" x14ac:dyDescent="0.25">
      <c r="A40" t="s">
        <v>1316</v>
      </c>
      <c r="B40">
        <v>32</v>
      </c>
      <c r="C40">
        <v>106</v>
      </c>
      <c r="D40">
        <v>80</v>
      </c>
      <c r="E40" t="s">
        <v>434</v>
      </c>
      <c r="F40">
        <v>75</v>
      </c>
    </row>
    <row r="41" spans="1:6" x14ac:dyDescent="0.25">
      <c r="A41" t="s">
        <v>1315</v>
      </c>
      <c r="B41">
        <v>20</v>
      </c>
      <c r="C41">
        <v>130</v>
      </c>
      <c r="D41">
        <v>121</v>
      </c>
      <c r="E41" t="s">
        <v>434</v>
      </c>
      <c r="F41">
        <v>40</v>
      </c>
    </row>
    <row r="42" spans="1:6" x14ac:dyDescent="0.25">
      <c r="A42" t="s">
        <v>1314</v>
      </c>
      <c r="B42">
        <v>26</v>
      </c>
      <c r="C42">
        <v>356</v>
      </c>
      <c r="D42">
        <v>148</v>
      </c>
      <c r="E42" t="s">
        <v>434</v>
      </c>
      <c r="F42">
        <v>65</v>
      </c>
    </row>
    <row r="43" spans="1:6" x14ac:dyDescent="0.25">
      <c r="A43" t="s">
        <v>1313</v>
      </c>
      <c r="B43">
        <v>71</v>
      </c>
      <c r="C43">
        <v>223</v>
      </c>
      <c r="D43">
        <v>142</v>
      </c>
      <c r="E43" t="s">
        <v>434</v>
      </c>
      <c r="F43">
        <v>30</v>
      </c>
    </row>
    <row r="44" spans="1:6" x14ac:dyDescent="0.25">
      <c r="A44" t="s">
        <v>1312</v>
      </c>
      <c r="B44">
        <v>29</v>
      </c>
      <c r="C44">
        <v>358</v>
      </c>
      <c r="D44">
        <v>89</v>
      </c>
      <c r="E44" t="s">
        <v>434</v>
      </c>
      <c r="F44">
        <v>30</v>
      </c>
    </row>
    <row r="45" spans="1:6" x14ac:dyDescent="0.25">
      <c r="A45" t="s">
        <v>1311</v>
      </c>
      <c r="B45">
        <v>35</v>
      </c>
      <c r="C45">
        <v>207</v>
      </c>
      <c r="D45">
        <v>83</v>
      </c>
      <c r="E45" t="s">
        <v>434</v>
      </c>
      <c r="F45">
        <v>80</v>
      </c>
    </row>
    <row r="46" spans="1:6" x14ac:dyDescent="0.25">
      <c r="A46" t="s">
        <v>1310</v>
      </c>
      <c r="B46">
        <v>90</v>
      </c>
      <c r="C46">
        <v>220</v>
      </c>
      <c r="D46">
        <v>59</v>
      </c>
      <c r="E46" t="s">
        <v>434</v>
      </c>
      <c r="F46">
        <v>80</v>
      </c>
    </row>
    <row r="47" spans="1:6" x14ac:dyDescent="0.25">
      <c r="A47" t="s">
        <v>1309</v>
      </c>
      <c r="B47">
        <v>90</v>
      </c>
      <c r="C47">
        <v>73</v>
      </c>
      <c r="D47">
        <v>91</v>
      </c>
      <c r="E47" t="s">
        <v>434</v>
      </c>
      <c r="F47">
        <v>75</v>
      </c>
    </row>
    <row r="48" spans="1:6" x14ac:dyDescent="0.25">
      <c r="A48" t="s">
        <v>1308</v>
      </c>
      <c r="B48">
        <v>43</v>
      </c>
      <c r="C48">
        <v>214</v>
      </c>
      <c r="D48">
        <v>79</v>
      </c>
      <c r="E48" t="s">
        <v>435</v>
      </c>
      <c r="F48">
        <v>75</v>
      </c>
    </row>
    <row r="49" spans="1:6" x14ac:dyDescent="0.25">
      <c r="A49" t="s">
        <v>1307</v>
      </c>
      <c r="B49">
        <v>31</v>
      </c>
      <c r="C49">
        <v>381</v>
      </c>
      <c r="D49">
        <v>128</v>
      </c>
      <c r="E49" t="s">
        <v>434</v>
      </c>
      <c r="F49">
        <v>55</v>
      </c>
    </row>
    <row r="50" spans="1:6" x14ac:dyDescent="0.25">
      <c r="A50" t="s">
        <v>1306</v>
      </c>
      <c r="B50">
        <v>22</v>
      </c>
      <c r="C50">
        <v>227</v>
      </c>
      <c r="D50">
        <v>74</v>
      </c>
      <c r="E50" t="s">
        <v>434</v>
      </c>
      <c r="F50">
        <v>75</v>
      </c>
    </row>
    <row r="51" spans="1:6" x14ac:dyDescent="0.25">
      <c r="A51" t="s">
        <v>1305</v>
      </c>
      <c r="B51">
        <v>43</v>
      </c>
      <c r="C51">
        <v>413</v>
      </c>
      <c r="D51">
        <v>226</v>
      </c>
      <c r="E51" t="s">
        <v>434</v>
      </c>
      <c r="F51">
        <v>80</v>
      </c>
    </row>
    <row r="52" spans="1:6" x14ac:dyDescent="0.25">
      <c r="A52" t="s">
        <v>1304</v>
      </c>
      <c r="B52">
        <v>37</v>
      </c>
      <c r="C52">
        <v>126</v>
      </c>
      <c r="D52">
        <v>107</v>
      </c>
      <c r="E52" t="s">
        <v>434</v>
      </c>
      <c r="F52">
        <v>80</v>
      </c>
    </row>
    <row r="53" spans="1:6" x14ac:dyDescent="0.25">
      <c r="A53" t="s">
        <v>1303</v>
      </c>
      <c r="B53">
        <v>27</v>
      </c>
      <c r="C53">
        <v>233</v>
      </c>
      <c r="D53">
        <v>71</v>
      </c>
      <c r="E53" t="s">
        <v>434</v>
      </c>
      <c r="F53">
        <v>75</v>
      </c>
    </row>
    <row r="54" spans="1:6" x14ac:dyDescent="0.25">
      <c r="A54" t="s">
        <v>1302</v>
      </c>
      <c r="B54">
        <v>44</v>
      </c>
      <c r="C54">
        <v>107</v>
      </c>
      <c r="D54">
        <v>71</v>
      </c>
      <c r="E54" t="s">
        <v>434</v>
      </c>
      <c r="F54">
        <v>75</v>
      </c>
    </row>
    <row r="55" spans="1:6" x14ac:dyDescent="0.25">
      <c r="A55" t="s">
        <v>1301</v>
      </c>
      <c r="B55">
        <v>49</v>
      </c>
      <c r="C55">
        <v>134</v>
      </c>
      <c r="D55">
        <v>68</v>
      </c>
      <c r="E55" t="s">
        <v>434</v>
      </c>
      <c r="F55">
        <v>75</v>
      </c>
    </row>
    <row r="56" spans="1:6" x14ac:dyDescent="0.25">
      <c r="A56" t="s">
        <v>1300</v>
      </c>
      <c r="B56">
        <v>90</v>
      </c>
      <c r="C56">
        <v>272</v>
      </c>
      <c r="D56">
        <v>53</v>
      </c>
      <c r="E56" t="s">
        <v>434</v>
      </c>
      <c r="F56">
        <v>40</v>
      </c>
    </row>
    <row r="57" spans="1:6" x14ac:dyDescent="0.25">
      <c r="A57" t="s">
        <v>1299</v>
      </c>
      <c r="B57">
        <v>42</v>
      </c>
      <c r="C57">
        <v>378</v>
      </c>
      <c r="D57">
        <v>98</v>
      </c>
      <c r="E57" t="s">
        <v>435</v>
      </c>
      <c r="F57">
        <v>40</v>
      </c>
    </row>
    <row r="58" spans="1:6" x14ac:dyDescent="0.25">
      <c r="A58" t="s">
        <v>1298</v>
      </c>
      <c r="B58">
        <v>27</v>
      </c>
      <c r="C58">
        <v>114</v>
      </c>
      <c r="D58">
        <v>100</v>
      </c>
      <c r="E58" t="s">
        <v>434</v>
      </c>
      <c r="F58">
        <v>75</v>
      </c>
    </row>
    <row r="59" spans="1:6" x14ac:dyDescent="0.25">
      <c r="A59" t="s">
        <v>1297</v>
      </c>
      <c r="B59">
        <v>90</v>
      </c>
      <c r="C59">
        <v>135</v>
      </c>
      <c r="D59">
        <v>79</v>
      </c>
      <c r="E59" t="s">
        <v>434</v>
      </c>
      <c r="F59">
        <v>75</v>
      </c>
    </row>
    <row r="60" spans="1:6" x14ac:dyDescent="0.25">
      <c r="A60" t="s">
        <v>1296</v>
      </c>
      <c r="B60">
        <v>40</v>
      </c>
      <c r="C60">
        <v>400</v>
      </c>
      <c r="D60">
        <v>90</v>
      </c>
      <c r="E60" t="s">
        <v>435</v>
      </c>
      <c r="F60">
        <v>80</v>
      </c>
    </row>
    <row r="61" spans="1:6" x14ac:dyDescent="0.25">
      <c r="A61" t="s">
        <v>1295</v>
      </c>
      <c r="B61">
        <v>21</v>
      </c>
      <c r="C61">
        <v>237</v>
      </c>
      <c r="D61">
        <v>84</v>
      </c>
      <c r="E61" t="s">
        <v>434</v>
      </c>
      <c r="F61">
        <v>65</v>
      </c>
    </row>
    <row r="62" spans="1:6" x14ac:dyDescent="0.25">
      <c r="A62" t="s">
        <v>1294</v>
      </c>
      <c r="B62">
        <v>28</v>
      </c>
      <c r="C62">
        <v>127</v>
      </c>
      <c r="D62">
        <v>138</v>
      </c>
      <c r="E62" t="s">
        <v>434</v>
      </c>
      <c r="F62">
        <v>65</v>
      </c>
    </row>
    <row r="63" spans="1:6" x14ac:dyDescent="0.25">
      <c r="A63" t="s">
        <v>1293</v>
      </c>
      <c r="B63">
        <v>35</v>
      </c>
      <c r="C63">
        <v>223</v>
      </c>
      <c r="D63">
        <v>64</v>
      </c>
      <c r="E63" t="s">
        <v>434</v>
      </c>
      <c r="F63">
        <v>80</v>
      </c>
    </row>
    <row r="64" spans="1:6" x14ac:dyDescent="0.25">
      <c r="A64" t="s">
        <v>1292</v>
      </c>
      <c r="B64">
        <v>25</v>
      </c>
      <c r="C64">
        <v>373</v>
      </c>
      <c r="D64">
        <v>210</v>
      </c>
      <c r="E64" t="s">
        <v>434</v>
      </c>
      <c r="F64">
        <v>75</v>
      </c>
    </row>
    <row r="65" spans="1:6" x14ac:dyDescent="0.25">
      <c r="A65" t="s">
        <v>1291</v>
      </c>
      <c r="B65">
        <v>65</v>
      </c>
      <c r="C65">
        <v>131</v>
      </c>
      <c r="D65">
        <v>80</v>
      </c>
      <c r="E65" t="s">
        <v>434</v>
      </c>
      <c r="F65">
        <v>70</v>
      </c>
    </row>
    <row r="66" spans="1:6" x14ac:dyDescent="0.25">
      <c r="A66" t="s">
        <v>1290</v>
      </c>
      <c r="B66">
        <v>47</v>
      </c>
      <c r="C66">
        <v>83</v>
      </c>
      <c r="D66">
        <v>91</v>
      </c>
      <c r="E66" t="s">
        <v>435</v>
      </c>
      <c r="F66">
        <v>80</v>
      </c>
    </row>
    <row r="67" spans="1:6" x14ac:dyDescent="0.25">
      <c r="A67" t="s">
        <v>1289</v>
      </c>
      <c r="B67">
        <v>38</v>
      </c>
      <c r="C67">
        <v>124</v>
      </c>
      <c r="D67">
        <v>80</v>
      </c>
      <c r="E67" t="s">
        <v>434</v>
      </c>
      <c r="F67">
        <v>70</v>
      </c>
    </row>
    <row r="68" spans="1:6" x14ac:dyDescent="0.25">
      <c r="A68" t="s">
        <v>1288</v>
      </c>
      <c r="B68">
        <v>33</v>
      </c>
      <c r="C68">
        <v>69</v>
      </c>
      <c r="D68">
        <v>71</v>
      </c>
      <c r="E68" t="s">
        <v>434</v>
      </c>
      <c r="F68">
        <v>80</v>
      </c>
    </row>
    <row r="69" spans="1:6" x14ac:dyDescent="0.25">
      <c r="A69" t="s">
        <v>1287</v>
      </c>
      <c r="B69">
        <v>26</v>
      </c>
      <c r="C69">
        <v>127</v>
      </c>
      <c r="D69">
        <v>88</v>
      </c>
      <c r="E69" t="s">
        <v>435</v>
      </c>
      <c r="F69">
        <v>75</v>
      </c>
    </row>
    <row r="70" spans="1:6" x14ac:dyDescent="0.25">
      <c r="A70" t="s">
        <v>1286</v>
      </c>
      <c r="B70">
        <v>47</v>
      </c>
      <c r="C70">
        <v>186</v>
      </c>
      <c r="D70">
        <v>170</v>
      </c>
      <c r="E70" t="s">
        <v>434</v>
      </c>
      <c r="F70">
        <v>60</v>
      </c>
    </row>
    <row r="71" spans="1:6" x14ac:dyDescent="0.25">
      <c r="A71" t="s">
        <v>1285</v>
      </c>
      <c r="B71">
        <v>90</v>
      </c>
      <c r="C71">
        <v>174</v>
      </c>
      <c r="D71">
        <v>198</v>
      </c>
      <c r="E71" t="s">
        <v>434</v>
      </c>
      <c r="F71">
        <v>70</v>
      </c>
    </row>
    <row r="72" spans="1:6" x14ac:dyDescent="0.25">
      <c r="A72" t="s">
        <v>1284</v>
      </c>
      <c r="B72">
        <v>41</v>
      </c>
      <c r="C72">
        <v>237</v>
      </c>
      <c r="D72">
        <v>77</v>
      </c>
      <c r="E72" t="s">
        <v>434</v>
      </c>
      <c r="F72">
        <v>75</v>
      </c>
    </row>
    <row r="73" spans="1:6" x14ac:dyDescent="0.25">
      <c r="A73" t="s">
        <v>1283</v>
      </c>
      <c r="B73">
        <v>42</v>
      </c>
      <c r="C73">
        <v>77</v>
      </c>
      <c r="D73">
        <v>94</v>
      </c>
      <c r="E73" t="s">
        <v>434</v>
      </c>
      <c r="F73">
        <v>80</v>
      </c>
    </row>
    <row r="74" spans="1:6" x14ac:dyDescent="0.25">
      <c r="A74" t="s">
        <v>1282</v>
      </c>
      <c r="B74">
        <v>31</v>
      </c>
      <c r="C74">
        <v>69</v>
      </c>
      <c r="D74">
        <v>84</v>
      </c>
      <c r="E74" t="s">
        <v>434</v>
      </c>
      <c r="F74">
        <v>85</v>
      </c>
    </row>
    <row r="75" spans="1:6" x14ac:dyDescent="0.25">
      <c r="A75" t="s">
        <v>1281</v>
      </c>
      <c r="B75">
        <v>61</v>
      </c>
      <c r="C75">
        <v>139</v>
      </c>
      <c r="D75">
        <v>216</v>
      </c>
      <c r="E75" t="s">
        <v>435</v>
      </c>
      <c r="F75">
        <v>75</v>
      </c>
    </row>
    <row r="76" spans="1:6" x14ac:dyDescent="0.25">
      <c r="A76" t="s">
        <v>1280</v>
      </c>
      <c r="B76">
        <v>38</v>
      </c>
      <c r="C76">
        <v>70</v>
      </c>
      <c r="D76">
        <v>66</v>
      </c>
      <c r="E76" t="s">
        <v>434</v>
      </c>
      <c r="F76">
        <v>85</v>
      </c>
    </row>
    <row r="77" spans="1:6" x14ac:dyDescent="0.25">
      <c r="A77" t="s">
        <v>1279</v>
      </c>
      <c r="B77">
        <v>90</v>
      </c>
      <c r="C77">
        <v>389</v>
      </c>
      <c r="D77">
        <v>85</v>
      </c>
      <c r="E77" t="s">
        <v>434</v>
      </c>
      <c r="F77">
        <v>70</v>
      </c>
    </row>
    <row r="78" spans="1:6" x14ac:dyDescent="0.25">
      <c r="A78" t="s">
        <v>1278</v>
      </c>
      <c r="B78">
        <v>90</v>
      </c>
      <c r="C78">
        <v>381</v>
      </c>
      <c r="D78">
        <v>98</v>
      </c>
      <c r="E78" t="s">
        <v>434</v>
      </c>
      <c r="F78">
        <v>45</v>
      </c>
    </row>
    <row r="79" spans="1:6" x14ac:dyDescent="0.25">
      <c r="A79" t="s">
        <v>1277</v>
      </c>
      <c r="B79">
        <v>57</v>
      </c>
      <c r="C79">
        <v>382</v>
      </c>
      <c r="D79">
        <v>78</v>
      </c>
      <c r="E79" t="s">
        <v>435</v>
      </c>
      <c r="F79">
        <v>30</v>
      </c>
    </row>
    <row r="80" spans="1:6" x14ac:dyDescent="0.25">
      <c r="A80" t="s">
        <v>1276</v>
      </c>
      <c r="B80">
        <v>40</v>
      </c>
      <c r="C80">
        <v>113</v>
      </c>
      <c r="D80">
        <v>83</v>
      </c>
      <c r="E80" t="s">
        <v>434</v>
      </c>
      <c r="F80">
        <v>75</v>
      </c>
    </row>
    <row r="81" spans="1:6" x14ac:dyDescent="0.25">
      <c r="A81" t="s">
        <v>1275</v>
      </c>
      <c r="B81">
        <v>24</v>
      </c>
      <c r="C81">
        <v>241</v>
      </c>
      <c r="D81">
        <v>46</v>
      </c>
      <c r="E81" t="s">
        <v>434</v>
      </c>
      <c r="F81">
        <v>80</v>
      </c>
    </row>
    <row r="82" spans="1:6" x14ac:dyDescent="0.25">
      <c r="A82" t="s">
        <v>1274</v>
      </c>
      <c r="B82">
        <v>47</v>
      </c>
      <c r="C82">
        <v>421</v>
      </c>
      <c r="D82">
        <v>216</v>
      </c>
      <c r="E82" t="s">
        <v>434</v>
      </c>
      <c r="F82">
        <v>75</v>
      </c>
    </row>
    <row r="83" spans="1:6" x14ac:dyDescent="0.25">
      <c r="A83" t="s">
        <v>1273</v>
      </c>
      <c r="B83">
        <v>41</v>
      </c>
      <c r="C83">
        <v>381</v>
      </c>
      <c r="D83">
        <v>108</v>
      </c>
      <c r="E83" t="s">
        <v>434</v>
      </c>
      <c r="F83">
        <v>75</v>
      </c>
    </row>
    <row r="84" spans="1:6" x14ac:dyDescent="0.25">
      <c r="A84" t="s">
        <v>1272</v>
      </c>
      <c r="B84">
        <v>40</v>
      </c>
      <c r="C84">
        <v>266</v>
      </c>
      <c r="D84">
        <v>94</v>
      </c>
      <c r="E84" t="s">
        <v>434</v>
      </c>
      <c r="F84">
        <v>75</v>
      </c>
    </row>
    <row r="85" spans="1:6" x14ac:dyDescent="0.25">
      <c r="A85" t="s">
        <v>1271</v>
      </c>
      <c r="B85">
        <v>66</v>
      </c>
      <c r="C85">
        <v>375</v>
      </c>
      <c r="D85">
        <v>83</v>
      </c>
      <c r="E85" t="s">
        <v>434</v>
      </c>
      <c r="F85">
        <v>40</v>
      </c>
    </row>
    <row r="86" spans="1:6" x14ac:dyDescent="0.25">
      <c r="A86" t="s">
        <v>1270</v>
      </c>
      <c r="B86">
        <v>90</v>
      </c>
      <c r="C86">
        <v>404</v>
      </c>
      <c r="D86">
        <v>89</v>
      </c>
      <c r="E86" t="s">
        <v>434</v>
      </c>
      <c r="F86">
        <v>85</v>
      </c>
    </row>
    <row r="87" spans="1:6" x14ac:dyDescent="0.25">
      <c r="A87" t="s">
        <v>1269</v>
      </c>
      <c r="B87">
        <v>61</v>
      </c>
      <c r="C87">
        <v>128</v>
      </c>
      <c r="D87">
        <v>72</v>
      </c>
      <c r="E87" t="s">
        <v>434</v>
      </c>
      <c r="F87">
        <v>80</v>
      </c>
    </row>
    <row r="88" spans="1:6" x14ac:dyDescent="0.25">
      <c r="A88" t="s">
        <v>1268</v>
      </c>
      <c r="B88">
        <v>34</v>
      </c>
      <c r="C88">
        <v>69</v>
      </c>
      <c r="D88">
        <v>63</v>
      </c>
      <c r="E88" t="s">
        <v>434</v>
      </c>
      <c r="F88">
        <v>75</v>
      </c>
    </row>
    <row r="89" spans="1:6" x14ac:dyDescent="0.25">
      <c r="A89" t="s">
        <v>1267</v>
      </c>
      <c r="B89">
        <v>30</v>
      </c>
      <c r="C89">
        <v>246</v>
      </c>
      <c r="D89">
        <v>59</v>
      </c>
      <c r="E89" t="s">
        <v>434</v>
      </c>
      <c r="F89">
        <v>35</v>
      </c>
    </row>
    <row r="90" spans="1:6" x14ac:dyDescent="0.25">
      <c r="A90" t="s">
        <v>1266</v>
      </c>
      <c r="B90">
        <v>63</v>
      </c>
      <c r="C90">
        <v>130</v>
      </c>
      <c r="D90">
        <v>82</v>
      </c>
      <c r="E90" t="s">
        <v>434</v>
      </c>
      <c r="F90">
        <v>75</v>
      </c>
    </row>
    <row r="91" spans="1:6" x14ac:dyDescent="0.25">
      <c r="A91" t="s">
        <v>1265</v>
      </c>
      <c r="B91">
        <v>21</v>
      </c>
      <c r="C91">
        <v>104</v>
      </c>
      <c r="D91">
        <v>64</v>
      </c>
      <c r="E91" t="s">
        <v>434</v>
      </c>
      <c r="F91">
        <v>70</v>
      </c>
    </row>
    <row r="92" spans="1:6" x14ac:dyDescent="0.25">
      <c r="A92" t="s">
        <v>1264</v>
      </c>
      <c r="B92">
        <v>57</v>
      </c>
      <c r="C92">
        <v>374</v>
      </c>
      <c r="D92">
        <v>99</v>
      </c>
      <c r="E92" t="s">
        <v>434</v>
      </c>
      <c r="F92">
        <v>40</v>
      </c>
    </row>
    <row r="93" spans="1:6" x14ac:dyDescent="0.25">
      <c r="A93" t="s">
        <v>1263</v>
      </c>
      <c r="B93">
        <v>26</v>
      </c>
      <c r="C93">
        <v>230</v>
      </c>
      <c r="D93">
        <v>65</v>
      </c>
      <c r="E93" t="s">
        <v>434</v>
      </c>
      <c r="F93"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2.5703125" bestFit="1" customWidth="1"/>
    <col min="2" max="2" width="9.5703125" bestFit="1" customWidth="1"/>
    <col min="3" max="3" width="11.140625" bestFit="1" customWidth="1"/>
    <col min="4" max="4" width="8.140625" bestFit="1" customWidth="1"/>
    <col min="5" max="5" width="5.85546875" bestFit="1" customWidth="1"/>
    <col min="6" max="6" width="5.42578125" bestFit="1" customWidth="1"/>
    <col min="7" max="7" width="5.28515625" bestFit="1" customWidth="1"/>
    <col min="8" max="8" width="9" bestFit="1" customWidth="1"/>
    <col min="9" max="9" width="12.7109375" bestFit="1" customWidth="1"/>
  </cols>
  <sheetData>
    <row r="1" spans="1:9" s="1" customFormat="1" x14ac:dyDescent="0.25">
      <c r="A1" s="1" t="s">
        <v>364</v>
      </c>
      <c r="B1" s="1" t="s">
        <v>363</v>
      </c>
      <c r="C1" s="1" t="s">
        <v>362</v>
      </c>
      <c r="D1" s="1" t="s">
        <v>361</v>
      </c>
      <c r="E1" s="1" t="s">
        <v>360</v>
      </c>
      <c r="F1" s="1" t="s">
        <v>359</v>
      </c>
      <c r="G1" s="1" t="s">
        <v>358</v>
      </c>
      <c r="H1" s="1" t="s">
        <v>357</v>
      </c>
      <c r="I1" s="1" t="s">
        <v>356</v>
      </c>
    </row>
    <row r="2" spans="1:9" x14ac:dyDescent="0.25">
      <c r="A2" t="s">
        <v>202</v>
      </c>
      <c r="B2">
        <v>74</v>
      </c>
      <c r="C2" t="s">
        <v>202</v>
      </c>
      <c r="D2">
        <v>74</v>
      </c>
      <c r="E2">
        <v>4</v>
      </c>
      <c r="F2">
        <v>2</v>
      </c>
      <c r="G2">
        <v>4</v>
      </c>
      <c r="H2">
        <v>10</v>
      </c>
      <c r="I2">
        <v>10</v>
      </c>
    </row>
    <row r="3" spans="1:9" x14ac:dyDescent="0.25">
      <c r="A3" t="s">
        <v>204</v>
      </c>
      <c r="B3">
        <v>75</v>
      </c>
      <c r="C3" t="s">
        <v>204</v>
      </c>
      <c r="D3">
        <v>75</v>
      </c>
      <c r="E3">
        <v>9</v>
      </c>
      <c r="F3">
        <v>2</v>
      </c>
      <c r="G3">
        <v>8</v>
      </c>
      <c r="H3">
        <v>4</v>
      </c>
      <c r="I3">
        <v>10</v>
      </c>
    </row>
    <row r="4" spans="1:9" x14ac:dyDescent="0.25">
      <c r="A4" t="s">
        <v>206</v>
      </c>
      <c r="B4">
        <v>76</v>
      </c>
      <c r="C4" t="s">
        <v>206</v>
      </c>
      <c r="D4">
        <v>76</v>
      </c>
      <c r="E4">
        <v>9</v>
      </c>
      <c r="F4">
        <v>2</v>
      </c>
      <c r="G4">
        <v>8</v>
      </c>
      <c r="H4">
        <v>4</v>
      </c>
      <c r="I4">
        <v>10</v>
      </c>
    </row>
    <row r="5" spans="1:9" x14ac:dyDescent="0.25">
      <c r="A5" t="s">
        <v>208</v>
      </c>
      <c r="B5">
        <v>77</v>
      </c>
      <c r="C5" t="s">
        <v>208</v>
      </c>
      <c r="D5">
        <v>77</v>
      </c>
      <c r="E5">
        <v>3</v>
      </c>
      <c r="F5">
        <v>3</v>
      </c>
      <c r="G5">
        <v>2</v>
      </c>
      <c r="H5">
        <v>6</v>
      </c>
      <c r="I5">
        <v>10</v>
      </c>
    </row>
    <row r="6" spans="1:9" x14ac:dyDescent="0.25">
      <c r="A6" t="s">
        <v>191</v>
      </c>
      <c r="B6">
        <v>69</v>
      </c>
      <c r="C6" t="s">
        <v>210</v>
      </c>
      <c r="D6">
        <v>78</v>
      </c>
      <c r="E6">
        <v>9</v>
      </c>
      <c r="F6">
        <v>2</v>
      </c>
      <c r="G6">
        <v>8</v>
      </c>
      <c r="H6">
        <v>4</v>
      </c>
      <c r="I6">
        <v>10</v>
      </c>
    </row>
    <row r="7" spans="1:9" x14ac:dyDescent="0.25">
      <c r="A7" t="s">
        <v>212</v>
      </c>
      <c r="B7">
        <v>79</v>
      </c>
      <c r="C7" t="s">
        <v>212</v>
      </c>
      <c r="D7">
        <v>79</v>
      </c>
      <c r="E7">
        <v>2</v>
      </c>
      <c r="F7">
        <v>2</v>
      </c>
      <c r="G7">
        <v>7</v>
      </c>
      <c r="H7">
        <v>12</v>
      </c>
      <c r="I7">
        <v>10</v>
      </c>
    </row>
    <row r="8" spans="1:9" x14ac:dyDescent="0.25">
      <c r="A8" t="s">
        <v>214</v>
      </c>
      <c r="B8">
        <v>80</v>
      </c>
      <c r="C8" t="s">
        <v>214</v>
      </c>
      <c r="D8">
        <v>80</v>
      </c>
      <c r="E8">
        <v>9</v>
      </c>
      <c r="F8">
        <v>2</v>
      </c>
      <c r="G8">
        <v>8</v>
      </c>
      <c r="H8">
        <v>4</v>
      </c>
      <c r="I8">
        <v>10</v>
      </c>
    </row>
    <row r="9" spans="1:9" x14ac:dyDescent="0.25">
      <c r="A9" t="s">
        <v>193</v>
      </c>
      <c r="B9">
        <v>70</v>
      </c>
      <c r="C9" t="s">
        <v>216</v>
      </c>
      <c r="D9">
        <v>81</v>
      </c>
      <c r="E9">
        <v>4</v>
      </c>
      <c r="F9">
        <v>3</v>
      </c>
      <c r="G9">
        <v>5</v>
      </c>
      <c r="H9">
        <v>2</v>
      </c>
      <c r="I9">
        <v>10</v>
      </c>
    </row>
    <row r="10" spans="1:9" x14ac:dyDescent="0.25">
      <c r="A10" t="s">
        <v>195</v>
      </c>
      <c r="B10">
        <v>71</v>
      </c>
      <c r="C10" t="s">
        <v>195</v>
      </c>
      <c r="D10">
        <v>71</v>
      </c>
      <c r="E10">
        <v>9</v>
      </c>
      <c r="F10">
        <v>2</v>
      </c>
      <c r="G10">
        <v>2</v>
      </c>
      <c r="H10">
        <v>8</v>
      </c>
      <c r="I10">
        <v>10</v>
      </c>
    </row>
    <row r="11" spans="1:9" x14ac:dyDescent="0.25">
      <c r="A11" t="s">
        <v>197</v>
      </c>
      <c r="B11">
        <v>72</v>
      </c>
      <c r="C11" t="s">
        <v>218</v>
      </c>
      <c r="D11">
        <v>82</v>
      </c>
      <c r="E11">
        <v>9</v>
      </c>
      <c r="F11">
        <v>2</v>
      </c>
      <c r="G11">
        <v>8</v>
      </c>
      <c r="H11">
        <v>4</v>
      </c>
      <c r="I11">
        <v>10</v>
      </c>
    </row>
    <row r="12" spans="1:9" x14ac:dyDescent="0.25">
      <c r="A12" t="s">
        <v>220</v>
      </c>
      <c r="B12">
        <v>83</v>
      </c>
      <c r="C12" t="s">
        <v>220</v>
      </c>
      <c r="D12">
        <v>83</v>
      </c>
      <c r="E12">
        <v>2</v>
      </c>
      <c r="F12">
        <v>1</v>
      </c>
      <c r="G12">
        <v>11</v>
      </c>
      <c r="H12">
        <v>3</v>
      </c>
      <c r="I12">
        <v>10</v>
      </c>
    </row>
    <row r="13" spans="1:9" x14ac:dyDescent="0.25">
      <c r="A13" t="s">
        <v>222</v>
      </c>
      <c r="B13">
        <v>84</v>
      </c>
      <c r="C13" t="s">
        <v>222</v>
      </c>
      <c r="D13">
        <v>84</v>
      </c>
      <c r="E13">
        <v>9</v>
      </c>
      <c r="F13">
        <v>2</v>
      </c>
      <c r="G13">
        <v>8</v>
      </c>
      <c r="H13">
        <v>4</v>
      </c>
      <c r="I13">
        <v>10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D2EDDC1-3EC6-4234-93FE-7E05013D6F96}">
            <xm:f>AND(ISNUMBER(B1), VLOOKUP(B1, ITEM!$A$2:$C$128, 3, FALSE)&lt;&gt;A1)</xm:f>
            <x14:dxf>
              <fill>
                <patternFill>
                  <bgColor rgb="FFFF0000"/>
                </patternFill>
              </fill>
            </x14:dxf>
          </x14:cfRule>
          <xm:sqref>B1:B1048576 D1:D1048576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.42578125" bestFit="1" customWidth="1"/>
    <col min="2" max="2" width="7.140625" bestFit="1" customWidth="1"/>
    <col min="3" max="3" width="12" bestFit="1" customWidth="1"/>
  </cols>
  <sheetData>
    <row r="1" spans="1:3" s="1" customFormat="1" x14ac:dyDescent="0.25">
      <c r="A1" s="1" t="s">
        <v>1370</v>
      </c>
      <c r="B1" s="1" t="s">
        <v>2</v>
      </c>
      <c r="C1" s="1" t="s">
        <v>1369</v>
      </c>
    </row>
    <row r="2" spans="1:3" x14ac:dyDescent="0.25">
      <c r="A2" t="s">
        <v>1361</v>
      </c>
      <c r="B2" t="s">
        <v>1368</v>
      </c>
      <c r="C2" t="s">
        <v>637</v>
      </c>
    </row>
    <row r="3" spans="1:3" x14ac:dyDescent="0.25">
      <c r="A3" t="s">
        <v>1361</v>
      </c>
      <c r="B3" t="s">
        <v>1367</v>
      </c>
      <c r="C3" t="s">
        <v>637</v>
      </c>
    </row>
    <row r="4" spans="1:3" x14ac:dyDescent="0.25">
      <c r="A4" t="s">
        <v>1361</v>
      </c>
      <c r="B4" t="s">
        <v>1366</v>
      </c>
      <c r="C4" t="s">
        <v>637</v>
      </c>
    </row>
    <row r="5" spans="1:3" x14ac:dyDescent="0.25">
      <c r="A5" t="s">
        <v>1361</v>
      </c>
      <c r="B5" t="s">
        <v>1365</v>
      </c>
      <c r="C5" t="s">
        <v>637</v>
      </c>
    </row>
    <row r="6" spans="1:3" x14ac:dyDescent="0.25">
      <c r="A6" t="s">
        <v>1361</v>
      </c>
      <c r="B6" t="s">
        <v>1364</v>
      </c>
      <c r="C6" t="s">
        <v>632</v>
      </c>
    </row>
    <row r="7" spans="1:3" x14ac:dyDescent="0.25">
      <c r="A7" t="s">
        <v>1361</v>
      </c>
      <c r="B7" t="s">
        <v>1363</v>
      </c>
      <c r="C7" t="s">
        <v>632</v>
      </c>
    </row>
    <row r="8" spans="1:3" x14ac:dyDescent="0.25">
      <c r="A8" t="s">
        <v>1361</v>
      </c>
      <c r="B8" t="s">
        <v>1362</v>
      </c>
      <c r="C8" t="s">
        <v>632</v>
      </c>
    </row>
    <row r="9" spans="1:3" x14ac:dyDescent="0.25">
      <c r="A9" t="s">
        <v>1361</v>
      </c>
      <c r="B9" t="s">
        <v>1360</v>
      </c>
      <c r="C9" t="s">
        <v>632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2" bestFit="1" customWidth="1"/>
    <col min="2" max="2" width="11.140625" bestFit="1" customWidth="1"/>
    <col min="3" max="3" width="12" bestFit="1" customWidth="1"/>
    <col min="4" max="9" width="10.7109375" bestFit="1" customWidth="1"/>
    <col min="10" max="11" width="11.7109375" bestFit="1" customWidth="1"/>
    <col min="12" max="12" width="12.140625" bestFit="1" customWidth="1"/>
    <col min="13" max="14" width="8.85546875" bestFit="1" customWidth="1"/>
    <col min="15" max="15" width="8.7109375" bestFit="1" customWidth="1"/>
    <col min="16" max="17" width="9.28515625" bestFit="1" customWidth="1"/>
    <col min="18" max="18" width="9.5703125" bestFit="1" customWidth="1"/>
    <col min="19" max="19" width="9.7109375" bestFit="1" customWidth="1"/>
    <col min="20" max="20" width="8.85546875" bestFit="1" customWidth="1"/>
    <col min="21" max="21" width="11.140625" bestFit="1" customWidth="1"/>
    <col min="22" max="22" width="9.85546875" bestFit="1" customWidth="1"/>
    <col min="23" max="23" width="10.140625" bestFit="1" customWidth="1"/>
    <col min="24" max="24" width="10.85546875" bestFit="1" customWidth="1"/>
    <col min="25" max="25" width="10.5703125" bestFit="1" customWidth="1"/>
    <col min="26" max="27" width="11" bestFit="1" customWidth="1"/>
    <col min="28" max="28" width="12.28515625" bestFit="1" customWidth="1"/>
    <col min="29" max="29" width="8.28515625" bestFit="1" customWidth="1"/>
    <col min="30" max="30" width="7.42578125" bestFit="1" customWidth="1"/>
    <col min="31" max="31" width="9.5703125" bestFit="1" customWidth="1"/>
    <col min="32" max="32" width="10.28515625" bestFit="1" customWidth="1"/>
    <col min="33" max="33" width="7.7109375" bestFit="1" customWidth="1"/>
    <col min="34" max="34" width="11.140625" bestFit="1" customWidth="1"/>
    <col min="35" max="35" width="13.140625" bestFit="1" customWidth="1"/>
    <col min="36" max="36" width="9.28515625" bestFit="1" customWidth="1"/>
    <col min="37" max="37" width="8.5703125" bestFit="1" customWidth="1"/>
    <col min="38" max="38" width="9.5703125" bestFit="1" customWidth="1"/>
    <col min="39" max="39" width="9.42578125" bestFit="1" customWidth="1"/>
    <col min="40" max="40" width="7.85546875" bestFit="1" customWidth="1"/>
    <col min="41" max="41" width="10" bestFit="1" customWidth="1"/>
    <col min="42" max="42" width="4.28515625" bestFit="1" customWidth="1"/>
    <col min="43" max="43" width="4.5703125" bestFit="1" customWidth="1"/>
    <col min="44" max="44" width="4.28515625" bestFit="1" customWidth="1"/>
    <col min="45" max="45" width="4.5703125" bestFit="1" customWidth="1"/>
    <col min="46" max="46" width="4.140625" bestFit="1" customWidth="1"/>
    <col min="47" max="47" width="3.140625" bestFit="1" customWidth="1"/>
    <col min="48" max="48" width="3.28515625" bestFit="1" customWidth="1"/>
    <col min="49" max="49" width="3.42578125" bestFit="1" customWidth="1"/>
    <col min="50" max="50" width="3.140625" bestFit="1" customWidth="1"/>
    <col min="51" max="51" width="5.140625" bestFit="1" customWidth="1"/>
    <col min="52" max="52" width="4" bestFit="1" customWidth="1"/>
    <col min="53" max="53" width="3.28515625" bestFit="1" customWidth="1"/>
    <col min="54" max="54" width="6.7109375" bestFit="1" customWidth="1"/>
    <col min="55" max="55" width="3.28515625" bestFit="1" customWidth="1"/>
    <col min="56" max="56" width="3.7109375" bestFit="1" customWidth="1"/>
    <col min="57" max="57" width="7.5703125" bestFit="1" customWidth="1"/>
    <col min="58" max="58" width="8.28515625" bestFit="1" customWidth="1"/>
    <col min="59" max="59" width="5.5703125" bestFit="1" customWidth="1"/>
    <col min="60" max="60" width="7.85546875" bestFit="1" customWidth="1"/>
    <col min="61" max="61" width="6.7109375" bestFit="1" customWidth="1"/>
    <col min="62" max="62" width="6" bestFit="1" customWidth="1"/>
    <col min="63" max="63" width="5.85546875" bestFit="1" customWidth="1"/>
    <col min="64" max="64" width="9" bestFit="1" customWidth="1"/>
    <col min="65" max="65" width="7.42578125" bestFit="1" customWidth="1"/>
    <col min="66" max="66" width="7.5703125" bestFit="1" customWidth="1"/>
    <col min="67" max="68" width="6.5703125" bestFit="1" customWidth="1"/>
    <col min="69" max="69" width="7.140625" bestFit="1" customWidth="1"/>
    <col min="70" max="70" width="6" bestFit="1" customWidth="1"/>
    <col min="71" max="71" width="6.85546875" bestFit="1" customWidth="1"/>
    <col min="72" max="73" width="6.7109375" bestFit="1" customWidth="1"/>
    <col min="74" max="74" width="6.85546875" bestFit="1" customWidth="1"/>
    <col min="75" max="75" width="7" bestFit="1" customWidth="1"/>
    <col min="76" max="76" width="6.7109375" bestFit="1" customWidth="1"/>
    <col min="77" max="77" width="6.28515625" bestFit="1" customWidth="1"/>
    <col min="78" max="78" width="7.42578125" bestFit="1" customWidth="1"/>
    <col min="79" max="79" width="6.7109375" bestFit="1" customWidth="1"/>
    <col min="80" max="80" width="6.5703125" bestFit="1" customWidth="1"/>
    <col min="81" max="81" width="6.7109375" bestFit="1" customWidth="1"/>
    <col min="82" max="82" width="6.5703125" bestFit="1" customWidth="1"/>
    <col min="83" max="83" width="5.5703125" bestFit="1" customWidth="1"/>
    <col min="84" max="84" width="7" bestFit="1" customWidth="1"/>
    <col min="85" max="85" width="6.85546875" bestFit="1" customWidth="1"/>
    <col min="86" max="86" width="5.140625" bestFit="1" customWidth="1"/>
    <col min="87" max="87" width="6" bestFit="1" customWidth="1"/>
    <col min="88" max="88" width="5.85546875" bestFit="1" customWidth="1"/>
    <col min="89" max="89" width="6.28515625" bestFit="1" customWidth="1"/>
    <col min="90" max="90" width="6.140625" bestFit="1" customWidth="1"/>
    <col min="91" max="91" width="5.5703125" bestFit="1" customWidth="1"/>
    <col min="92" max="92" width="7.140625" bestFit="1" customWidth="1"/>
    <col min="93" max="93" width="6.42578125" bestFit="1" customWidth="1"/>
    <col min="94" max="94" width="5.5703125" bestFit="1" customWidth="1"/>
    <col min="95" max="95" width="6.28515625" bestFit="1" customWidth="1"/>
    <col min="96" max="97" width="5.85546875" bestFit="1" customWidth="1"/>
    <col min="98" max="98" width="6.5703125" bestFit="1" customWidth="1"/>
    <col min="99" max="99" width="6.42578125" bestFit="1" customWidth="1"/>
    <col min="100" max="100" width="6.28515625" bestFit="1" customWidth="1"/>
    <col min="101" max="101" width="6.7109375" bestFit="1" customWidth="1"/>
    <col min="102" max="102" width="7" bestFit="1" customWidth="1"/>
    <col min="103" max="103" width="6.85546875" bestFit="1" customWidth="1"/>
    <col min="104" max="104" width="6.28515625" bestFit="1" customWidth="1"/>
    <col min="105" max="105" width="6.85546875" bestFit="1" customWidth="1"/>
    <col min="106" max="106" width="7.28515625" bestFit="1" customWidth="1"/>
    <col min="107" max="107" width="7.5703125" bestFit="1" customWidth="1"/>
    <col min="108" max="108" width="6.85546875" bestFit="1" customWidth="1"/>
  </cols>
  <sheetData>
    <row r="1" spans="1:108" s="1" customFormat="1" x14ac:dyDescent="0.25">
      <c r="A1" s="1" t="s">
        <v>1478</v>
      </c>
      <c r="B1" s="1" t="s">
        <v>1477</v>
      </c>
      <c r="C1" s="1" t="s">
        <v>1476</v>
      </c>
      <c r="D1" s="1" t="s">
        <v>1475</v>
      </c>
      <c r="E1" s="1" t="s">
        <v>1474</v>
      </c>
      <c r="F1" s="1" t="s">
        <v>1473</v>
      </c>
      <c r="G1" s="1" t="s">
        <v>1472</v>
      </c>
      <c r="H1" s="1" t="s">
        <v>1471</v>
      </c>
      <c r="I1" s="1" t="s">
        <v>1470</v>
      </c>
      <c r="J1" s="1" t="s">
        <v>1469</v>
      </c>
      <c r="K1" s="1" t="s">
        <v>1468</v>
      </c>
      <c r="L1" s="1" t="s">
        <v>1467</v>
      </c>
      <c r="M1" s="1" t="s">
        <v>1466</v>
      </c>
      <c r="N1" s="1" t="s">
        <v>1465</v>
      </c>
      <c r="O1" s="1" t="s">
        <v>1464</v>
      </c>
      <c r="P1" s="1" t="s">
        <v>1463</v>
      </c>
      <c r="Q1" s="1" t="s">
        <v>1462</v>
      </c>
      <c r="R1" s="1" t="s">
        <v>1461</v>
      </c>
      <c r="S1" s="1" t="s">
        <v>1460</v>
      </c>
      <c r="T1" s="1" t="s">
        <v>1459</v>
      </c>
      <c r="U1" s="1" t="s">
        <v>1458</v>
      </c>
      <c r="V1" s="1" t="s">
        <v>1457</v>
      </c>
      <c r="W1" s="1" t="s">
        <v>1456</v>
      </c>
      <c r="X1" s="1" t="s">
        <v>1455</v>
      </c>
      <c r="Y1" s="1" t="s">
        <v>1454</v>
      </c>
      <c r="Z1" s="1" t="s">
        <v>1453</v>
      </c>
      <c r="AA1" s="1" t="s">
        <v>1452</v>
      </c>
      <c r="AB1" s="1" t="s">
        <v>1451</v>
      </c>
      <c r="AC1" s="1" t="s">
        <v>1450</v>
      </c>
      <c r="AD1" s="1" t="s">
        <v>1449</v>
      </c>
      <c r="AE1" s="1" t="s">
        <v>1448</v>
      </c>
      <c r="AF1" s="1" t="s">
        <v>1447</v>
      </c>
      <c r="AG1" s="1" t="s">
        <v>1446</v>
      </c>
      <c r="AH1" s="1" t="s">
        <v>1445</v>
      </c>
      <c r="AI1" s="1" t="s">
        <v>1444</v>
      </c>
      <c r="AJ1" s="1" t="s">
        <v>1443</v>
      </c>
      <c r="AK1" s="1" t="s">
        <v>1442</v>
      </c>
      <c r="AL1" s="1" t="s">
        <v>1441</v>
      </c>
      <c r="AM1" s="1" t="s">
        <v>1440</v>
      </c>
      <c r="AN1" s="1" t="s">
        <v>1439</v>
      </c>
      <c r="AO1" s="1" t="s">
        <v>1438</v>
      </c>
      <c r="AP1" s="1" t="s">
        <v>1437</v>
      </c>
      <c r="AQ1" s="1" t="s">
        <v>1436</v>
      </c>
      <c r="AR1" s="1" t="s">
        <v>1435</v>
      </c>
      <c r="AS1" s="1" t="s">
        <v>1434</v>
      </c>
      <c r="AT1" s="1" t="s">
        <v>1433</v>
      </c>
      <c r="AU1" s="1" t="s">
        <v>1432</v>
      </c>
      <c r="AV1" s="1" t="s">
        <v>1431</v>
      </c>
      <c r="AW1" s="1" t="s">
        <v>1430</v>
      </c>
      <c r="AX1" s="1" t="s">
        <v>1429</v>
      </c>
      <c r="AY1" s="1" t="s">
        <v>1428</v>
      </c>
      <c r="AZ1" s="1" t="s">
        <v>1427</v>
      </c>
      <c r="BA1" s="1" t="s">
        <v>1426</v>
      </c>
      <c r="BB1" s="1" t="s">
        <v>1425</v>
      </c>
      <c r="BC1" s="1" t="s">
        <v>1424</v>
      </c>
      <c r="BD1" s="1" t="s">
        <v>1423</v>
      </c>
      <c r="BE1" s="1" t="s">
        <v>1422</v>
      </c>
      <c r="BF1" s="1" t="s">
        <v>1421</v>
      </c>
      <c r="BG1" s="1" t="s">
        <v>1420</v>
      </c>
      <c r="BH1" s="1" t="s">
        <v>1419</v>
      </c>
      <c r="BI1" s="1" t="s">
        <v>1418</v>
      </c>
      <c r="BJ1" s="1" t="s">
        <v>1417</v>
      </c>
      <c r="BK1" s="1" t="s">
        <v>1416</v>
      </c>
      <c r="BL1" s="1" t="s">
        <v>1415</v>
      </c>
      <c r="BM1" s="1" t="s">
        <v>1414</v>
      </c>
      <c r="BN1" s="1" t="s">
        <v>1413</v>
      </c>
      <c r="BO1" s="1" t="s">
        <v>1412</v>
      </c>
      <c r="BP1" s="1" t="s">
        <v>1411</v>
      </c>
      <c r="BQ1" s="1" t="s">
        <v>1410</v>
      </c>
      <c r="BR1" s="1" t="s">
        <v>1409</v>
      </c>
      <c r="BS1" s="1" t="s">
        <v>1408</v>
      </c>
      <c r="BT1" s="1" t="s">
        <v>1407</v>
      </c>
      <c r="BU1" s="1" t="s">
        <v>1406</v>
      </c>
      <c r="BV1" s="1" t="s">
        <v>1405</v>
      </c>
      <c r="BW1" s="1" t="s">
        <v>1404</v>
      </c>
      <c r="BX1" s="1" t="s">
        <v>1403</v>
      </c>
      <c r="BY1" s="1" t="s">
        <v>1402</v>
      </c>
      <c r="BZ1" s="1" t="s">
        <v>1401</v>
      </c>
      <c r="CA1" s="1" t="s">
        <v>1400</v>
      </c>
      <c r="CB1" s="1" t="s">
        <v>1399</v>
      </c>
      <c r="CC1" s="1" t="s">
        <v>1398</v>
      </c>
      <c r="CD1" s="1" t="s">
        <v>1397</v>
      </c>
      <c r="CE1" s="1" t="s">
        <v>1396</v>
      </c>
      <c r="CF1" s="1" t="s">
        <v>1395</v>
      </c>
      <c r="CG1" s="1" t="s">
        <v>1394</v>
      </c>
      <c r="CH1" s="1" t="s">
        <v>1393</v>
      </c>
      <c r="CI1" s="1" t="s">
        <v>1392</v>
      </c>
      <c r="CJ1" s="1" t="s">
        <v>1391</v>
      </c>
      <c r="CK1" s="1" t="s">
        <v>1390</v>
      </c>
      <c r="CL1" s="1" t="s">
        <v>1389</v>
      </c>
      <c r="CM1" s="1" t="s">
        <v>1388</v>
      </c>
      <c r="CN1" s="1" t="s">
        <v>1387</v>
      </c>
      <c r="CO1" s="1" t="s">
        <v>1386</v>
      </c>
      <c r="CP1" s="1" t="s">
        <v>1385</v>
      </c>
      <c r="CQ1" s="1" t="s">
        <v>1384</v>
      </c>
      <c r="CR1" s="1" t="s">
        <v>1383</v>
      </c>
      <c r="CS1" s="1" t="s">
        <v>1382</v>
      </c>
      <c r="CT1" s="1" t="s">
        <v>1381</v>
      </c>
      <c r="CU1" s="1" t="s">
        <v>1380</v>
      </c>
      <c r="CV1" s="1" t="s">
        <v>1379</v>
      </c>
      <c r="CW1" s="1" t="s">
        <v>1378</v>
      </c>
      <c r="CX1" s="1" t="s">
        <v>1377</v>
      </c>
      <c r="CY1" s="1" t="s">
        <v>1376</v>
      </c>
      <c r="CZ1" s="1" t="s">
        <v>1375</v>
      </c>
      <c r="DA1" s="1" t="s">
        <v>1374</v>
      </c>
      <c r="DB1" s="1" t="s">
        <v>1373</v>
      </c>
      <c r="DC1" s="1" t="s">
        <v>1372</v>
      </c>
      <c r="DD1" s="1" t="s">
        <v>1371</v>
      </c>
    </row>
    <row r="2" spans="1:108" x14ac:dyDescent="0.25">
      <c r="A2">
        <v>0</v>
      </c>
      <c r="B2">
        <v>0</v>
      </c>
      <c r="C2">
        <v>0</v>
      </c>
      <c r="D2">
        <v>1</v>
      </c>
      <c r="E2">
        <v>3</v>
      </c>
      <c r="F2">
        <v>4</v>
      </c>
      <c r="G2">
        <v>12</v>
      </c>
      <c r="H2">
        <v>25</v>
      </c>
      <c r="I2">
        <v>0</v>
      </c>
      <c r="J2">
        <v>0</v>
      </c>
      <c r="K2">
        <v>1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1</v>
      </c>
      <c r="S2">
        <v>1</v>
      </c>
      <c r="T2">
        <v>1</v>
      </c>
      <c r="U2">
        <v>1</v>
      </c>
      <c r="V2">
        <v>2</v>
      </c>
      <c r="W2">
        <v>0</v>
      </c>
      <c r="X2">
        <v>0</v>
      </c>
      <c r="Y2">
        <v>1</v>
      </c>
      <c r="Z2">
        <v>0</v>
      </c>
      <c r="AA2">
        <v>4</v>
      </c>
      <c r="AB2">
        <v>0</v>
      </c>
      <c r="AC2">
        <v>1</v>
      </c>
      <c r="AD2">
        <v>0</v>
      </c>
      <c r="AE2">
        <v>0</v>
      </c>
      <c r="AF2">
        <v>1</v>
      </c>
      <c r="AG2">
        <v>0</v>
      </c>
      <c r="AH2">
        <v>0</v>
      </c>
      <c r="AI2">
        <v>0</v>
      </c>
      <c r="AJ2">
        <v>3</v>
      </c>
      <c r="AK2">
        <v>0</v>
      </c>
      <c r="AL2">
        <v>0</v>
      </c>
      <c r="AM2">
        <v>1</v>
      </c>
      <c r="AN2">
        <v>3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1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0</v>
      </c>
      <c r="CP2">
        <v>0</v>
      </c>
      <c r="CQ2">
        <v>1</v>
      </c>
      <c r="CR2">
        <v>0</v>
      </c>
      <c r="CS2">
        <v>1</v>
      </c>
      <c r="CT2">
        <v>0</v>
      </c>
      <c r="CU2">
        <v>0</v>
      </c>
      <c r="CV2">
        <v>0</v>
      </c>
      <c r="CW2">
        <v>1</v>
      </c>
      <c r="CX2">
        <v>1</v>
      </c>
      <c r="CY2">
        <v>1</v>
      </c>
      <c r="CZ2">
        <v>1</v>
      </c>
      <c r="DA2">
        <v>1</v>
      </c>
      <c r="DB2">
        <v>1</v>
      </c>
      <c r="DC2">
        <v>1</v>
      </c>
      <c r="DD2">
        <v>1</v>
      </c>
    </row>
    <row r="3" spans="1:108" x14ac:dyDescent="0.25">
      <c r="A3">
        <v>0</v>
      </c>
      <c r="B3">
        <v>0</v>
      </c>
      <c r="C3">
        <v>1</v>
      </c>
      <c r="D3">
        <v>-1</v>
      </c>
      <c r="E3">
        <v>-1</v>
      </c>
      <c r="F3">
        <v>-1</v>
      </c>
      <c r="G3">
        <v>-1</v>
      </c>
      <c r="H3">
        <v>-1</v>
      </c>
      <c r="I3">
        <v>-1</v>
      </c>
      <c r="J3">
        <v>1</v>
      </c>
      <c r="K3">
        <v>1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1</v>
      </c>
      <c r="S3">
        <v>1</v>
      </c>
      <c r="T3">
        <v>1</v>
      </c>
      <c r="U3">
        <v>2</v>
      </c>
      <c r="V3">
        <v>2</v>
      </c>
      <c r="W3">
        <v>0</v>
      </c>
      <c r="X3">
        <v>0</v>
      </c>
      <c r="Y3">
        <v>1</v>
      </c>
      <c r="Z3">
        <v>0</v>
      </c>
      <c r="AA3">
        <v>0</v>
      </c>
      <c r="AB3">
        <v>0</v>
      </c>
      <c r="AC3">
        <v>1</v>
      </c>
      <c r="AD3">
        <v>2</v>
      </c>
      <c r="AE3">
        <v>2</v>
      </c>
      <c r="AF3">
        <v>1</v>
      </c>
      <c r="AG3">
        <v>0</v>
      </c>
      <c r="AH3">
        <v>0</v>
      </c>
      <c r="AI3">
        <v>2</v>
      </c>
      <c r="AJ3">
        <v>3</v>
      </c>
      <c r="AK3">
        <v>0</v>
      </c>
      <c r="AL3">
        <v>0</v>
      </c>
      <c r="AM3">
        <v>1</v>
      </c>
      <c r="AN3">
        <v>2</v>
      </c>
      <c r="AO3">
        <v>1</v>
      </c>
      <c r="AP3">
        <v>1</v>
      </c>
      <c r="AQ3">
        <v>1</v>
      </c>
      <c r="AR3">
        <v>0</v>
      </c>
      <c r="AS3">
        <v>0</v>
      </c>
      <c r="AT3">
        <v>0</v>
      </c>
      <c r="AU3">
        <v>0</v>
      </c>
      <c r="AV3">
        <v>0</v>
      </c>
      <c r="AW3">
        <v>1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1</v>
      </c>
      <c r="BP3">
        <v>1</v>
      </c>
      <c r="BQ3">
        <v>1</v>
      </c>
      <c r="BR3">
        <v>1</v>
      </c>
      <c r="BS3">
        <v>1</v>
      </c>
      <c r="BT3">
        <v>1</v>
      </c>
      <c r="BU3">
        <v>1</v>
      </c>
      <c r="BV3">
        <v>1</v>
      </c>
      <c r="BW3">
        <v>1</v>
      </c>
      <c r="BX3">
        <v>1</v>
      </c>
      <c r="BY3">
        <v>1</v>
      </c>
      <c r="BZ3">
        <v>1</v>
      </c>
      <c r="CA3">
        <v>1</v>
      </c>
      <c r="CB3">
        <v>1</v>
      </c>
      <c r="CC3">
        <v>1</v>
      </c>
      <c r="CD3">
        <v>1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1</v>
      </c>
      <c r="CM3">
        <v>0</v>
      </c>
      <c r="CN3">
        <v>0</v>
      </c>
      <c r="CO3">
        <v>0</v>
      </c>
      <c r="CP3">
        <v>0</v>
      </c>
      <c r="CQ3">
        <v>1</v>
      </c>
      <c r="CR3">
        <v>0</v>
      </c>
      <c r="CS3">
        <v>1</v>
      </c>
      <c r="CT3">
        <v>0</v>
      </c>
      <c r="CU3">
        <v>0</v>
      </c>
      <c r="CV3">
        <v>0</v>
      </c>
      <c r="CW3">
        <v>1</v>
      </c>
      <c r="CX3">
        <v>1</v>
      </c>
      <c r="CY3">
        <v>1</v>
      </c>
      <c r="CZ3">
        <v>1</v>
      </c>
      <c r="DA3">
        <v>1</v>
      </c>
      <c r="DB3">
        <v>1</v>
      </c>
      <c r="DC3">
        <v>1</v>
      </c>
      <c r="DD3">
        <v>1</v>
      </c>
    </row>
    <row r="4" spans="1:108" x14ac:dyDescent="0.25">
      <c r="A4">
        <v>1</v>
      </c>
      <c r="B4">
        <v>0</v>
      </c>
      <c r="C4">
        <v>1</v>
      </c>
      <c r="D4">
        <v>-1</v>
      </c>
      <c r="E4">
        <v>-1</v>
      </c>
      <c r="F4">
        <v>-1</v>
      </c>
      <c r="G4">
        <v>-1</v>
      </c>
      <c r="H4">
        <v>-1</v>
      </c>
      <c r="I4">
        <v>-1</v>
      </c>
      <c r="J4">
        <v>1</v>
      </c>
      <c r="K4">
        <v>1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1</v>
      </c>
      <c r="S4">
        <v>1</v>
      </c>
      <c r="T4">
        <v>1</v>
      </c>
      <c r="U4">
        <v>2</v>
      </c>
      <c r="V4">
        <v>2</v>
      </c>
      <c r="W4">
        <v>0</v>
      </c>
      <c r="X4">
        <v>0</v>
      </c>
      <c r="Y4">
        <v>1</v>
      </c>
      <c r="Z4">
        <v>0</v>
      </c>
      <c r="AA4">
        <v>0</v>
      </c>
      <c r="AB4">
        <v>0</v>
      </c>
      <c r="AC4">
        <v>1</v>
      </c>
      <c r="AD4">
        <v>2</v>
      </c>
      <c r="AE4">
        <v>2</v>
      </c>
      <c r="AF4">
        <v>1</v>
      </c>
      <c r="AG4">
        <v>0</v>
      </c>
      <c r="AH4">
        <v>0</v>
      </c>
      <c r="AI4">
        <v>2</v>
      </c>
      <c r="AJ4">
        <v>2</v>
      </c>
      <c r="AK4">
        <v>2</v>
      </c>
      <c r="AL4">
        <v>0</v>
      </c>
      <c r="AM4">
        <v>1</v>
      </c>
      <c r="AN4">
        <v>2</v>
      </c>
      <c r="AO4">
        <v>1</v>
      </c>
      <c r="AP4">
        <v>1</v>
      </c>
      <c r="AQ4">
        <v>1</v>
      </c>
      <c r="AR4">
        <v>0</v>
      </c>
      <c r="AS4">
        <v>0</v>
      </c>
      <c r="AT4">
        <v>0</v>
      </c>
      <c r="AU4">
        <v>0</v>
      </c>
      <c r="AV4">
        <v>0</v>
      </c>
      <c r="AW4">
        <v>1</v>
      </c>
      <c r="AX4">
        <v>0</v>
      </c>
      <c r="AY4">
        <v>0</v>
      </c>
      <c r="AZ4">
        <v>1</v>
      </c>
      <c r="BA4">
        <v>0</v>
      </c>
      <c r="BB4">
        <v>1</v>
      </c>
      <c r="BC4">
        <v>1</v>
      </c>
      <c r="BD4">
        <v>0</v>
      </c>
      <c r="BE4">
        <v>1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1</v>
      </c>
      <c r="BP4">
        <v>1</v>
      </c>
      <c r="BQ4">
        <v>1</v>
      </c>
      <c r="BR4">
        <v>1</v>
      </c>
      <c r="BS4">
        <v>1</v>
      </c>
      <c r="BT4">
        <v>1</v>
      </c>
      <c r="BU4">
        <v>1</v>
      </c>
      <c r="BV4">
        <v>1</v>
      </c>
      <c r="BW4">
        <v>1</v>
      </c>
      <c r="BX4">
        <v>1</v>
      </c>
      <c r="BY4">
        <v>1</v>
      </c>
      <c r="BZ4">
        <v>1</v>
      </c>
      <c r="CA4">
        <v>1</v>
      </c>
      <c r="CB4">
        <v>1</v>
      </c>
      <c r="CC4">
        <v>1</v>
      </c>
      <c r="CD4">
        <v>1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1</v>
      </c>
      <c r="CM4">
        <v>1</v>
      </c>
      <c r="CN4">
        <v>1</v>
      </c>
      <c r="CO4">
        <v>0</v>
      </c>
      <c r="CP4">
        <v>0</v>
      </c>
      <c r="CQ4">
        <v>1</v>
      </c>
      <c r="CR4">
        <v>0</v>
      </c>
      <c r="CS4">
        <v>1</v>
      </c>
      <c r="CT4">
        <v>0</v>
      </c>
      <c r="CU4">
        <v>0</v>
      </c>
      <c r="CV4">
        <v>0</v>
      </c>
      <c r="CW4">
        <v>1</v>
      </c>
      <c r="CX4">
        <v>1</v>
      </c>
      <c r="CY4">
        <v>1</v>
      </c>
      <c r="CZ4">
        <v>1</v>
      </c>
      <c r="DA4">
        <v>1</v>
      </c>
      <c r="DB4">
        <v>1</v>
      </c>
      <c r="DC4">
        <v>1</v>
      </c>
      <c r="DD4">
        <v>1</v>
      </c>
    </row>
    <row r="5" spans="1:108" x14ac:dyDescent="0.25">
      <c r="A5">
        <v>1</v>
      </c>
      <c r="B5">
        <v>0</v>
      </c>
      <c r="C5">
        <v>1</v>
      </c>
      <c r="D5">
        <v>-1</v>
      </c>
      <c r="E5">
        <v>-1</v>
      </c>
      <c r="F5">
        <v>-1</v>
      </c>
      <c r="G5">
        <v>-1</v>
      </c>
      <c r="H5">
        <v>-1</v>
      </c>
      <c r="I5">
        <v>-1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0</v>
      </c>
      <c r="Q5">
        <v>0</v>
      </c>
      <c r="R5">
        <v>1</v>
      </c>
      <c r="S5">
        <v>1</v>
      </c>
      <c r="T5">
        <v>1</v>
      </c>
      <c r="U5">
        <v>2</v>
      </c>
      <c r="V5">
        <v>2</v>
      </c>
      <c r="W5">
        <v>0</v>
      </c>
      <c r="X5">
        <v>0</v>
      </c>
      <c r="Y5">
        <v>1</v>
      </c>
      <c r="Z5">
        <v>0</v>
      </c>
      <c r="AA5">
        <v>0</v>
      </c>
      <c r="AB5">
        <v>0</v>
      </c>
      <c r="AC5">
        <v>1</v>
      </c>
      <c r="AD5">
        <v>2</v>
      </c>
      <c r="AE5">
        <v>2</v>
      </c>
      <c r="AF5">
        <v>1</v>
      </c>
      <c r="AG5">
        <v>0</v>
      </c>
      <c r="AH5">
        <v>0</v>
      </c>
      <c r="AI5">
        <v>2</v>
      </c>
      <c r="AJ5">
        <v>2</v>
      </c>
      <c r="AK5">
        <v>2</v>
      </c>
      <c r="AL5">
        <v>0</v>
      </c>
      <c r="AM5">
        <v>1</v>
      </c>
      <c r="AN5">
        <v>2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1</v>
      </c>
      <c r="AV5">
        <v>0</v>
      </c>
      <c r="AW5">
        <v>1</v>
      </c>
      <c r="AX5">
        <v>0</v>
      </c>
      <c r="AY5">
        <v>0</v>
      </c>
      <c r="AZ5">
        <v>1</v>
      </c>
      <c r="BA5">
        <v>0</v>
      </c>
      <c r="BB5">
        <v>1</v>
      </c>
      <c r="BC5">
        <v>1</v>
      </c>
      <c r="BD5">
        <v>0</v>
      </c>
      <c r="BE5">
        <v>1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1</v>
      </c>
      <c r="BP5">
        <v>1</v>
      </c>
      <c r="BQ5">
        <v>1</v>
      </c>
      <c r="BR5">
        <v>1</v>
      </c>
      <c r="BS5">
        <v>1</v>
      </c>
      <c r="BT5">
        <v>1</v>
      </c>
      <c r="BU5">
        <v>1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  <c r="CB5">
        <v>1</v>
      </c>
      <c r="CC5">
        <v>1</v>
      </c>
      <c r="CD5">
        <v>1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1</v>
      </c>
      <c r="CM5">
        <v>1</v>
      </c>
      <c r="CN5">
        <v>1</v>
      </c>
      <c r="CO5">
        <v>0</v>
      </c>
      <c r="CP5">
        <v>0</v>
      </c>
      <c r="CQ5">
        <v>1</v>
      </c>
      <c r="CR5">
        <v>0</v>
      </c>
      <c r="CS5">
        <v>1</v>
      </c>
      <c r="CT5">
        <v>1</v>
      </c>
      <c r="CU5">
        <v>0</v>
      </c>
      <c r="CV5">
        <v>0</v>
      </c>
      <c r="CW5">
        <v>1</v>
      </c>
      <c r="CX5">
        <v>1</v>
      </c>
      <c r="CY5">
        <v>1</v>
      </c>
      <c r="CZ5">
        <v>1</v>
      </c>
      <c r="DA5">
        <v>1</v>
      </c>
      <c r="DB5">
        <v>1</v>
      </c>
      <c r="DC5">
        <v>1</v>
      </c>
      <c r="DD5">
        <v>1</v>
      </c>
    </row>
    <row r="6" spans="1:108" x14ac:dyDescent="0.25">
      <c r="A6">
        <v>1</v>
      </c>
      <c r="B6">
        <v>1</v>
      </c>
      <c r="C6">
        <v>1</v>
      </c>
      <c r="D6">
        <v>-1</v>
      </c>
      <c r="E6">
        <v>-1</v>
      </c>
      <c r="F6">
        <v>-1</v>
      </c>
      <c r="G6">
        <v>-1</v>
      </c>
      <c r="H6">
        <v>-1</v>
      </c>
      <c r="I6">
        <v>-1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2</v>
      </c>
      <c r="V6">
        <v>2</v>
      </c>
      <c r="W6">
        <v>0</v>
      </c>
      <c r="X6">
        <v>0</v>
      </c>
      <c r="Y6">
        <v>1</v>
      </c>
      <c r="Z6">
        <v>1</v>
      </c>
      <c r="AA6">
        <v>0</v>
      </c>
      <c r="AB6">
        <v>0</v>
      </c>
      <c r="AC6">
        <v>1</v>
      </c>
      <c r="AD6">
        <v>2</v>
      </c>
      <c r="AE6">
        <v>2</v>
      </c>
      <c r="AF6">
        <v>1</v>
      </c>
      <c r="AG6">
        <v>0</v>
      </c>
      <c r="AH6">
        <v>0</v>
      </c>
      <c r="AI6">
        <v>2</v>
      </c>
      <c r="AJ6">
        <v>2</v>
      </c>
      <c r="AK6">
        <v>2</v>
      </c>
      <c r="AL6">
        <v>0</v>
      </c>
      <c r="AM6">
        <v>1</v>
      </c>
      <c r="AN6">
        <v>2</v>
      </c>
      <c r="AO6">
        <v>1</v>
      </c>
      <c r="AP6">
        <v>1</v>
      </c>
      <c r="AQ6">
        <v>1</v>
      </c>
      <c r="AR6">
        <v>1</v>
      </c>
      <c r="AS6">
        <v>1</v>
      </c>
      <c r="AT6">
        <v>1</v>
      </c>
      <c r="AU6">
        <v>1</v>
      </c>
      <c r="AV6">
        <v>1</v>
      </c>
      <c r="AW6">
        <v>1</v>
      </c>
      <c r="AX6">
        <v>1</v>
      </c>
      <c r="AY6">
        <v>1</v>
      </c>
      <c r="AZ6">
        <v>1</v>
      </c>
      <c r="BA6">
        <v>0</v>
      </c>
      <c r="BB6">
        <v>1</v>
      </c>
      <c r="BC6">
        <v>1</v>
      </c>
      <c r="BD6">
        <v>1</v>
      </c>
      <c r="BE6">
        <v>1</v>
      </c>
      <c r="BF6">
        <v>0</v>
      </c>
      <c r="BG6">
        <v>0</v>
      </c>
      <c r="BH6">
        <v>0</v>
      </c>
      <c r="BI6">
        <v>0</v>
      </c>
      <c r="BJ6">
        <v>0</v>
      </c>
      <c r="BK6">
        <v>1</v>
      </c>
      <c r="BL6">
        <v>0</v>
      </c>
      <c r="BM6">
        <v>0</v>
      </c>
      <c r="BN6">
        <v>1</v>
      </c>
      <c r="BO6">
        <v>1</v>
      </c>
      <c r="BP6">
        <v>1</v>
      </c>
      <c r="BQ6">
        <v>1</v>
      </c>
      <c r="BR6">
        <v>1</v>
      </c>
      <c r="BS6">
        <v>1</v>
      </c>
      <c r="BT6">
        <v>1</v>
      </c>
      <c r="BU6">
        <v>1</v>
      </c>
      <c r="BV6">
        <v>1</v>
      </c>
      <c r="BW6">
        <v>1</v>
      </c>
      <c r="BX6">
        <v>1</v>
      </c>
      <c r="BY6">
        <v>1</v>
      </c>
      <c r="BZ6">
        <v>1</v>
      </c>
      <c r="CA6">
        <v>1</v>
      </c>
      <c r="CB6">
        <v>1</v>
      </c>
      <c r="CC6">
        <v>1</v>
      </c>
      <c r="CD6">
        <v>1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1</v>
      </c>
      <c r="CM6">
        <v>1</v>
      </c>
      <c r="CN6">
        <v>1</v>
      </c>
      <c r="CO6">
        <v>0</v>
      </c>
      <c r="CP6">
        <v>0</v>
      </c>
      <c r="CQ6">
        <v>1</v>
      </c>
      <c r="CR6">
        <v>0</v>
      </c>
      <c r="CS6">
        <v>1</v>
      </c>
      <c r="CT6">
        <v>1</v>
      </c>
      <c r="CU6">
        <v>0</v>
      </c>
      <c r="CV6">
        <v>0</v>
      </c>
      <c r="CW6">
        <v>1</v>
      </c>
      <c r="CX6">
        <v>1</v>
      </c>
      <c r="CY6">
        <v>1</v>
      </c>
      <c r="CZ6">
        <v>1</v>
      </c>
      <c r="DA6">
        <v>1</v>
      </c>
      <c r="DB6">
        <v>1</v>
      </c>
      <c r="DC6">
        <v>1</v>
      </c>
      <c r="DD6">
        <v>1</v>
      </c>
    </row>
    <row r="7" spans="1:108" x14ac:dyDescent="0.25">
      <c r="A7">
        <v>1</v>
      </c>
      <c r="B7">
        <v>1</v>
      </c>
      <c r="C7">
        <v>1</v>
      </c>
      <c r="D7">
        <v>-1</v>
      </c>
      <c r="E7">
        <v>-1</v>
      </c>
      <c r="F7">
        <v>-1</v>
      </c>
      <c r="G7">
        <v>-1</v>
      </c>
      <c r="H7">
        <v>-1</v>
      </c>
      <c r="I7">
        <v>-1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2</v>
      </c>
      <c r="V7">
        <v>2</v>
      </c>
      <c r="W7">
        <v>0</v>
      </c>
      <c r="X7">
        <v>0</v>
      </c>
      <c r="Y7">
        <v>1</v>
      </c>
      <c r="Z7">
        <v>1</v>
      </c>
      <c r="AA7">
        <v>0</v>
      </c>
      <c r="AB7">
        <v>0</v>
      </c>
      <c r="AC7">
        <v>1</v>
      </c>
      <c r="AD7">
        <v>2</v>
      </c>
      <c r="AE7">
        <v>2</v>
      </c>
      <c r="AF7">
        <v>1</v>
      </c>
      <c r="AG7">
        <v>0</v>
      </c>
      <c r="AH7">
        <v>0</v>
      </c>
      <c r="AI7">
        <v>2</v>
      </c>
      <c r="AJ7">
        <v>2</v>
      </c>
      <c r="AK7">
        <v>2</v>
      </c>
      <c r="AL7">
        <v>0</v>
      </c>
      <c r="AM7">
        <v>1</v>
      </c>
      <c r="AN7">
        <v>2</v>
      </c>
      <c r="AO7">
        <v>1</v>
      </c>
      <c r="AP7">
        <v>1</v>
      </c>
      <c r="AQ7">
        <v>1</v>
      </c>
      <c r="AR7">
        <v>1</v>
      </c>
      <c r="AS7">
        <v>1</v>
      </c>
      <c r="AT7">
        <v>1</v>
      </c>
      <c r="AU7">
        <v>1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1</v>
      </c>
      <c r="BL7">
        <v>0</v>
      </c>
      <c r="BM7">
        <v>0</v>
      </c>
      <c r="BN7">
        <v>1</v>
      </c>
      <c r="BO7">
        <v>1</v>
      </c>
      <c r="BP7">
        <v>1</v>
      </c>
      <c r="BQ7">
        <v>1</v>
      </c>
      <c r="BR7">
        <v>1</v>
      </c>
      <c r="BS7">
        <v>1</v>
      </c>
      <c r="BT7">
        <v>1</v>
      </c>
      <c r="BU7">
        <v>1</v>
      </c>
      <c r="BV7">
        <v>1</v>
      </c>
      <c r="BW7">
        <v>1</v>
      </c>
      <c r="BX7">
        <v>1</v>
      </c>
      <c r="BY7">
        <v>1</v>
      </c>
      <c r="BZ7">
        <v>1</v>
      </c>
      <c r="CA7">
        <v>1</v>
      </c>
      <c r="CB7">
        <v>1</v>
      </c>
      <c r="CC7">
        <v>1</v>
      </c>
      <c r="CD7">
        <v>1</v>
      </c>
      <c r="CE7">
        <v>0</v>
      </c>
      <c r="CF7">
        <v>0</v>
      </c>
      <c r="CG7">
        <v>0</v>
      </c>
      <c r="CH7">
        <v>1</v>
      </c>
      <c r="CI7">
        <v>1</v>
      </c>
      <c r="CJ7">
        <v>1</v>
      </c>
      <c r="CK7">
        <v>0</v>
      </c>
      <c r="CL7">
        <v>1</v>
      </c>
      <c r="CM7">
        <v>1</v>
      </c>
      <c r="CN7">
        <v>1</v>
      </c>
      <c r="CO7">
        <v>0</v>
      </c>
      <c r="CP7">
        <v>0</v>
      </c>
      <c r="CQ7">
        <v>1</v>
      </c>
      <c r="CR7">
        <v>0</v>
      </c>
      <c r="CS7">
        <v>1</v>
      </c>
      <c r="CT7">
        <v>1</v>
      </c>
      <c r="CU7">
        <v>0</v>
      </c>
      <c r="CV7">
        <v>0</v>
      </c>
      <c r="CW7">
        <v>1</v>
      </c>
      <c r="CX7">
        <v>1</v>
      </c>
      <c r="CY7">
        <v>1</v>
      </c>
      <c r="CZ7">
        <v>1</v>
      </c>
      <c r="DA7">
        <v>1</v>
      </c>
      <c r="DB7">
        <v>1</v>
      </c>
      <c r="DC7">
        <v>1</v>
      </c>
      <c r="DD7">
        <v>1</v>
      </c>
    </row>
    <row r="8" spans="1:108" x14ac:dyDescent="0.25">
      <c r="A8">
        <v>1</v>
      </c>
      <c r="B8">
        <v>1</v>
      </c>
      <c r="C8">
        <v>1</v>
      </c>
      <c r="D8">
        <v>-1</v>
      </c>
      <c r="E8">
        <v>-1</v>
      </c>
      <c r="F8">
        <v>-1</v>
      </c>
      <c r="G8">
        <v>-1</v>
      </c>
      <c r="H8">
        <v>-1</v>
      </c>
      <c r="I8">
        <v>-1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2</v>
      </c>
      <c r="V8">
        <v>2</v>
      </c>
      <c r="W8">
        <v>0</v>
      </c>
      <c r="X8">
        <v>0</v>
      </c>
      <c r="Y8">
        <v>1</v>
      </c>
      <c r="Z8">
        <v>1</v>
      </c>
      <c r="AA8">
        <v>0</v>
      </c>
      <c r="AB8">
        <v>0</v>
      </c>
      <c r="AC8">
        <v>1</v>
      </c>
      <c r="AD8">
        <v>2</v>
      </c>
      <c r="AE8">
        <v>2</v>
      </c>
      <c r="AF8">
        <v>1</v>
      </c>
      <c r="AG8">
        <v>0</v>
      </c>
      <c r="AH8">
        <v>0</v>
      </c>
      <c r="AI8">
        <v>2</v>
      </c>
      <c r="AJ8">
        <v>2</v>
      </c>
      <c r="AK8">
        <v>2</v>
      </c>
      <c r="AL8">
        <v>0</v>
      </c>
      <c r="AM8">
        <v>1</v>
      </c>
      <c r="AN8">
        <v>2</v>
      </c>
      <c r="AO8">
        <v>1</v>
      </c>
      <c r="AP8">
        <v>1</v>
      </c>
      <c r="AQ8">
        <v>1</v>
      </c>
      <c r="AR8">
        <v>1</v>
      </c>
      <c r="AS8">
        <v>1</v>
      </c>
      <c r="AT8">
        <v>1</v>
      </c>
      <c r="AU8">
        <v>1</v>
      </c>
      <c r="AV8">
        <v>1</v>
      </c>
      <c r="AW8">
        <v>1</v>
      </c>
      <c r="AX8">
        <v>1</v>
      </c>
      <c r="AY8">
        <v>1</v>
      </c>
      <c r="AZ8">
        <v>1</v>
      </c>
      <c r="BA8">
        <v>1</v>
      </c>
      <c r="BB8">
        <v>1</v>
      </c>
      <c r="BC8">
        <v>1</v>
      </c>
      <c r="BD8">
        <v>1</v>
      </c>
      <c r="BE8">
        <v>1</v>
      </c>
      <c r="BF8">
        <v>1</v>
      </c>
      <c r="BG8">
        <v>1</v>
      </c>
      <c r="BH8">
        <v>0</v>
      </c>
      <c r="BI8">
        <v>0</v>
      </c>
      <c r="BJ8">
        <v>0</v>
      </c>
      <c r="BK8">
        <v>1</v>
      </c>
      <c r="BL8">
        <v>0</v>
      </c>
      <c r="BM8">
        <v>0</v>
      </c>
      <c r="BN8">
        <v>1</v>
      </c>
      <c r="BO8">
        <v>1</v>
      </c>
      <c r="BP8">
        <v>1</v>
      </c>
      <c r="BQ8">
        <v>1</v>
      </c>
      <c r="BR8">
        <v>1</v>
      </c>
      <c r="BS8">
        <v>1</v>
      </c>
      <c r="BT8">
        <v>1</v>
      </c>
      <c r="BU8">
        <v>1</v>
      </c>
      <c r="BV8">
        <v>1</v>
      </c>
      <c r="BW8">
        <v>1</v>
      </c>
      <c r="BX8">
        <v>1</v>
      </c>
      <c r="BY8">
        <v>1</v>
      </c>
      <c r="BZ8">
        <v>1</v>
      </c>
      <c r="CA8">
        <v>1</v>
      </c>
      <c r="CB8">
        <v>1</v>
      </c>
      <c r="CC8">
        <v>1</v>
      </c>
      <c r="CD8">
        <v>1</v>
      </c>
      <c r="CE8">
        <v>0</v>
      </c>
      <c r="CF8">
        <v>0</v>
      </c>
      <c r="CG8">
        <v>0</v>
      </c>
      <c r="CH8">
        <v>1</v>
      </c>
      <c r="CI8">
        <v>1</v>
      </c>
      <c r="CJ8">
        <v>1</v>
      </c>
      <c r="CK8">
        <v>0</v>
      </c>
      <c r="CL8">
        <v>1</v>
      </c>
      <c r="CM8">
        <v>1</v>
      </c>
      <c r="CN8">
        <v>1</v>
      </c>
      <c r="CO8">
        <v>0</v>
      </c>
      <c r="CP8">
        <v>0</v>
      </c>
      <c r="CQ8">
        <v>1</v>
      </c>
      <c r="CR8">
        <v>1</v>
      </c>
      <c r="CS8">
        <v>1</v>
      </c>
      <c r="CT8">
        <v>1</v>
      </c>
      <c r="CU8">
        <v>0</v>
      </c>
      <c r="CV8">
        <v>0</v>
      </c>
      <c r="CW8">
        <v>1</v>
      </c>
      <c r="CX8">
        <v>1</v>
      </c>
      <c r="CY8">
        <v>1</v>
      </c>
      <c r="CZ8">
        <v>1</v>
      </c>
      <c r="DA8">
        <v>1</v>
      </c>
      <c r="DB8">
        <v>1</v>
      </c>
      <c r="DC8">
        <v>1</v>
      </c>
      <c r="DD8">
        <v>1</v>
      </c>
    </row>
    <row r="9" spans="1:108" x14ac:dyDescent="0.25">
      <c r="A9">
        <v>1</v>
      </c>
      <c r="B9">
        <v>1</v>
      </c>
      <c r="C9">
        <v>1</v>
      </c>
      <c r="D9">
        <v>-1</v>
      </c>
      <c r="E9">
        <v>-1</v>
      </c>
      <c r="F9">
        <v>-1</v>
      </c>
      <c r="G9">
        <v>-1</v>
      </c>
      <c r="H9">
        <v>-1</v>
      </c>
      <c r="I9">
        <v>-1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2</v>
      </c>
      <c r="V9">
        <v>2</v>
      </c>
      <c r="W9">
        <v>0</v>
      </c>
      <c r="X9">
        <v>0</v>
      </c>
      <c r="Y9">
        <v>1</v>
      </c>
      <c r="Z9">
        <v>1</v>
      </c>
      <c r="AA9">
        <v>0</v>
      </c>
      <c r="AB9">
        <v>0</v>
      </c>
      <c r="AC9">
        <v>1</v>
      </c>
      <c r="AD9">
        <v>2</v>
      </c>
      <c r="AE9">
        <v>2</v>
      </c>
      <c r="AF9">
        <v>1</v>
      </c>
      <c r="AG9">
        <v>0</v>
      </c>
      <c r="AH9">
        <v>0</v>
      </c>
      <c r="AI9">
        <v>2</v>
      </c>
      <c r="AJ9">
        <v>2</v>
      </c>
      <c r="AK9">
        <v>2</v>
      </c>
      <c r="AL9">
        <v>0</v>
      </c>
      <c r="AM9">
        <v>1</v>
      </c>
      <c r="AN9">
        <v>2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0</v>
      </c>
      <c r="CF9">
        <v>0</v>
      </c>
      <c r="CG9">
        <v>0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0</v>
      </c>
      <c r="CV9">
        <v>0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2.42578125" bestFit="1" customWidth="1"/>
    <col min="2" max="2" width="10.28515625" bestFit="1" customWidth="1"/>
    <col min="3" max="3" width="12" bestFit="1" customWidth="1"/>
  </cols>
  <sheetData>
    <row r="1" spans="1:3" s="1" customFormat="1" x14ac:dyDescent="0.25">
      <c r="A1" s="1" t="s">
        <v>1492</v>
      </c>
      <c r="B1" s="1" t="s">
        <v>2</v>
      </c>
      <c r="C1" s="1" t="s">
        <v>422</v>
      </c>
    </row>
    <row r="2" spans="1:3" x14ac:dyDescent="0.25">
      <c r="A2" t="s">
        <v>1480</v>
      </c>
      <c r="B2" t="s">
        <v>1491</v>
      </c>
      <c r="C2" t="s">
        <v>365</v>
      </c>
    </row>
    <row r="3" spans="1:3" x14ac:dyDescent="0.25">
      <c r="A3" t="s">
        <v>1480</v>
      </c>
      <c r="B3" t="s">
        <v>1490</v>
      </c>
      <c r="C3" t="s">
        <v>365</v>
      </c>
    </row>
    <row r="4" spans="1:3" x14ac:dyDescent="0.25">
      <c r="A4" t="s">
        <v>1480</v>
      </c>
      <c r="B4" t="s">
        <v>1489</v>
      </c>
      <c r="C4" t="s">
        <v>365</v>
      </c>
    </row>
    <row r="5" spans="1:3" x14ac:dyDescent="0.25">
      <c r="A5" t="s">
        <v>1488</v>
      </c>
      <c r="B5" t="s">
        <v>1487</v>
      </c>
      <c r="C5" t="s">
        <v>36</v>
      </c>
    </row>
    <row r="6" spans="1:3" x14ac:dyDescent="0.25">
      <c r="A6" t="s">
        <v>1486</v>
      </c>
      <c r="B6" t="s">
        <v>1485</v>
      </c>
      <c r="C6" t="s">
        <v>36</v>
      </c>
    </row>
    <row r="7" spans="1:3" x14ac:dyDescent="0.25">
      <c r="A7" t="s">
        <v>1480</v>
      </c>
      <c r="B7" t="s">
        <v>1484</v>
      </c>
      <c r="C7" t="s">
        <v>365</v>
      </c>
    </row>
    <row r="8" spans="1:3" x14ac:dyDescent="0.25">
      <c r="A8" t="s">
        <v>1480</v>
      </c>
      <c r="B8" t="s">
        <v>1483</v>
      </c>
      <c r="C8" t="s">
        <v>365</v>
      </c>
    </row>
    <row r="9" spans="1:3" x14ac:dyDescent="0.25">
      <c r="A9" t="s">
        <v>1480</v>
      </c>
      <c r="B9" t="s">
        <v>1482</v>
      </c>
      <c r="C9" t="s">
        <v>365</v>
      </c>
    </row>
    <row r="10" spans="1:3" x14ac:dyDescent="0.25">
      <c r="A10" t="s">
        <v>1480</v>
      </c>
      <c r="B10" t="s">
        <v>1481</v>
      </c>
      <c r="C10" t="s">
        <v>365</v>
      </c>
    </row>
    <row r="11" spans="1:3" x14ac:dyDescent="0.25">
      <c r="A11" t="s">
        <v>1480</v>
      </c>
      <c r="B11" t="s">
        <v>1479</v>
      </c>
      <c r="C11" t="s">
        <v>365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8.7109375" bestFit="1" customWidth="1"/>
    <col min="2" max="2" width="10.42578125" bestFit="1" customWidth="1"/>
    <col min="3" max="3" width="8" bestFit="1" customWidth="1"/>
    <col min="4" max="4" width="6.7109375" bestFit="1" customWidth="1"/>
    <col min="5" max="5" width="11.5703125" bestFit="1" customWidth="1"/>
    <col min="6" max="6" width="10.42578125" bestFit="1" customWidth="1"/>
    <col min="7" max="7" width="6" bestFit="1" customWidth="1"/>
    <col min="8" max="8" width="10.42578125" bestFit="1" customWidth="1"/>
    <col min="9" max="9" width="6" bestFit="1" customWidth="1"/>
    <col min="10" max="10" width="10.42578125" bestFit="1" customWidth="1"/>
    <col min="11" max="11" width="6" bestFit="1" customWidth="1"/>
    <col min="12" max="12" width="12.7109375" bestFit="1" customWidth="1"/>
  </cols>
  <sheetData>
    <row r="1" spans="1:12" s="1" customFormat="1" x14ac:dyDescent="0.25">
      <c r="A1" s="1" t="s">
        <v>176</v>
      </c>
      <c r="B1" s="1" t="s">
        <v>433</v>
      </c>
      <c r="C1" s="1" t="s">
        <v>432</v>
      </c>
      <c r="D1" s="1" t="s">
        <v>431</v>
      </c>
      <c r="E1" s="1" t="s">
        <v>430</v>
      </c>
      <c r="F1" s="1" t="s">
        <v>429</v>
      </c>
      <c r="G1" s="1" t="s">
        <v>428</v>
      </c>
      <c r="H1" s="1" t="s">
        <v>427</v>
      </c>
      <c r="I1" s="1" t="s">
        <v>426</v>
      </c>
      <c r="J1" s="1" t="s">
        <v>425</v>
      </c>
      <c r="K1" s="1" t="s">
        <v>424</v>
      </c>
      <c r="L1" s="1" t="s">
        <v>356</v>
      </c>
    </row>
    <row r="2" spans="1:12" x14ac:dyDescent="0.25">
      <c r="A2" t="s">
        <v>177</v>
      </c>
      <c r="B2">
        <v>63</v>
      </c>
      <c r="C2">
        <v>675</v>
      </c>
      <c r="D2">
        <v>150</v>
      </c>
      <c r="E2">
        <v>150</v>
      </c>
      <c r="F2" t="s">
        <v>158</v>
      </c>
      <c r="G2">
        <v>56</v>
      </c>
      <c r="H2" t="s">
        <v>170</v>
      </c>
      <c r="I2">
        <v>61</v>
      </c>
      <c r="J2" t="s">
        <v>145</v>
      </c>
      <c r="K2">
        <v>60</v>
      </c>
      <c r="L2">
        <v>10</v>
      </c>
    </row>
    <row r="3" spans="1:12" x14ac:dyDescent="0.25">
      <c r="A3" t="s">
        <v>179</v>
      </c>
      <c r="B3">
        <v>64</v>
      </c>
      <c r="C3">
        <v>5</v>
      </c>
      <c r="D3">
        <v>800</v>
      </c>
      <c r="E3">
        <v>10000</v>
      </c>
      <c r="F3" t="s">
        <v>162</v>
      </c>
      <c r="G3">
        <v>57</v>
      </c>
      <c r="H3" t="s">
        <v>155</v>
      </c>
      <c r="I3">
        <v>55</v>
      </c>
      <c r="K3">
        <v>0</v>
      </c>
      <c r="L3">
        <v>10</v>
      </c>
    </row>
    <row r="4" spans="1:12" x14ac:dyDescent="0.25">
      <c r="A4" t="s">
        <v>181</v>
      </c>
      <c r="B4">
        <v>65</v>
      </c>
      <c r="C4">
        <v>250</v>
      </c>
      <c r="D4">
        <v>400</v>
      </c>
      <c r="E4">
        <v>200</v>
      </c>
      <c r="F4" t="s">
        <v>164</v>
      </c>
      <c r="G4">
        <v>58</v>
      </c>
      <c r="H4" t="s">
        <v>145</v>
      </c>
      <c r="I4">
        <v>60</v>
      </c>
      <c r="K4">
        <v>0</v>
      </c>
      <c r="L4">
        <v>10</v>
      </c>
    </row>
    <row r="5" spans="1:12" x14ac:dyDescent="0.25">
      <c r="A5" t="s">
        <v>183</v>
      </c>
      <c r="B5">
        <v>66</v>
      </c>
      <c r="C5">
        <v>150</v>
      </c>
      <c r="D5">
        <v>800</v>
      </c>
      <c r="E5">
        <v>200</v>
      </c>
      <c r="F5" t="s">
        <v>166</v>
      </c>
      <c r="G5">
        <v>59</v>
      </c>
      <c r="H5" t="s">
        <v>174</v>
      </c>
      <c r="I5">
        <v>62</v>
      </c>
      <c r="J5" t="s">
        <v>145</v>
      </c>
      <c r="K5">
        <v>60</v>
      </c>
      <c r="L5">
        <v>10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E2E03E2-CDDC-485F-81C3-7914758CBB77}">
            <xm:f>AND(ISNUMBER(B1), VLOOKUP(B1, ITEM!$A$2:$C$128, 3, FALSE)&lt;&gt;A1)</xm:f>
            <x14:dxf>
              <fill>
                <patternFill>
                  <bgColor rgb="FFFF0000"/>
                </patternFill>
              </fill>
            </x14:dxf>
          </x14:cfRule>
          <xm:sqref>B1:B1048576 G1:G1048576 I1:I1048576 K1:K1048576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1.140625" bestFit="1" customWidth="1"/>
    <col min="2" max="2" width="8.140625" bestFit="1" customWidth="1"/>
    <col min="3" max="3" width="6.42578125" bestFit="1" customWidth="1"/>
    <col min="4" max="6" width="8.85546875" bestFit="1" customWidth="1"/>
    <col min="7" max="7" width="12.28515625" bestFit="1" customWidth="1"/>
    <col min="8" max="8" width="11" bestFit="1" customWidth="1"/>
    <col min="9" max="9" width="12.7109375" bestFit="1" customWidth="1"/>
  </cols>
  <sheetData>
    <row r="1" spans="1:9" s="1" customFormat="1" x14ac:dyDescent="0.25">
      <c r="A1" s="1" t="s">
        <v>362</v>
      </c>
      <c r="B1" s="1" t="s">
        <v>361</v>
      </c>
      <c r="C1" s="1" t="s">
        <v>441</v>
      </c>
      <c r="D1" s="1" t="s">
        <v>440</v>
      </c>
      <c r="E1" s="1" t="s">
        <v>439</v>
      </c>
      <c r="F1" s="1" t="s">
        <v>438</v>
      </c>
      <c r="G1" s="1" t="s">
        <v>437</v>
      </c>
      <c r="H1" s="1" t="s">
        <v>436</v>
      </c>
      <c r="I1" s="1" t="s">
        <v>356</v>
      </c>
    </row>
    <row r="2" spans="1:9" x14ac:dyDescent="0.25">
      <c r="A2" t="s">
        <v>174</v>
      </c>
      <c r="B2">
        <v>62</v>
      </c>
      <c r="C2">
        <v>150</v>
      </c>
      <c r="D2">
        <v>6</v>
      </c>
      <c r="E2">
        <v>10</v>
      </c>
      <c r="F2" t="s">
        <v>435</v>
      </c>
      <c r="G2">
        <v>9</v>
      </c>
      <c r="I2">
        <v>10</v>
      </c>
    </row>
    <row r="3" spans="1:9" x14ac:dyDescent="0.25">
      <c r="A3" t="s">
        <v>155</v>
      </c>
      <c r="B3">
        <v>55</v>
      </c>
      <c r="C3">
        <v>300</v>
      </c>
      <c r="D3">
        <v>1</v>
      </c>
      <c r="E3">
        <v>12</v>
      </c>
      <c r="F3" t="s">
        <v>435</v>
      </c>
      <c r="G3">
        <v>1.7</v>
      </c>
      <c r="I3">
        <v>10</v>
      </c>
    </row>
    <row r="4" spans="1:9" x14ac:dyDescent="0.25">
      <c r="A4" t="s">
        <v>170</v>
      </c>
      <c r="B4">
        <v>61</v>
      </c>
      <c r="C4">
        <v>100</v>
      </c>
      <c r="D4">
        <v>1</v>
      </c>
      <c r="E4">
        <v>12</v>
      </c>
      <c r="F4" t="s">
        <v>435</v>
      </c>
      <c r="G4">
        <v>555</v>
      </c>
      <c r="I4">
        <v>10</v>
      </c>
    </row>
    <row r="5" spans="1:9" x14ac:dyDescent="0.25">
      <c r="A5" t="s">
        <v>158</v>
      </c>
      <c r="B5">
        <v>56</v>
      </c>
      <c r="C5">
        <v>100</v>
      </c>
      <c r="D5">
        <v>1</v>
      </c>
      <c r="E5">
        <v>12</v>
      </c>
      <c r="F5" t="s">
        <v>434</v>
      </c>
      <c r="G5">
        <v>0</v>
      </c>
      <c r="H5">
        <v>100</v>
      </c>
      <c r="I5">
        <v>10</v>
      </c>
    </row>
    <row r="6" spans="1:9" x14ac:dyDescent="0.25">
      <c r="A6" t="s">
        <v>162</v>
      </c>
      <c r="B6">
        <v>57</v>
      </c>
      <c r="C6">
        <v>100</v>
      </c>
      <c r="D6">
        <v>1</v>
      </c>
      <c r="E6">
        <v>12</v>
      </c>
      <c r="F6" t="s">
        <v>434</v>
      </c>
      <c r="G6">
        <v>0</v>
      </c>
      <c r="H6">
        <v>100</v>
      </c>
      <c r="I6">
        <v>10</v>
      </c>
    </row>
    <row r="7" spans="1:9" x14ac:dyDescent="0.25">
      <c r="A7" t="s">
        <v>164</v>
      </c>
      <c r="B7">
        <v>58</v>
      </c>
      <c r="C7">
        <v>100</v>
      </c>
      <c r="D7">
        <v>1</v>
      </c>
      <c r="E7">
        <v>12</v>
      </c>
      <c r="F7" t="s">
        <v>434</v>
      </c>
      <c r="G7">
        <v>0</v>
      </c>
      <c r="H7">
        <v>100</v>
      </c>
      <c r="I7">
        <v>10</v>
      </c>
    </row>
    <row r="8" spans="1:9" x14ac:dyDescent="0.25">
      <c r="A8" t="s">
        <v>166</v>
      </c>
      <c r="B8">
        <v>59</v>
      </c>
      <c r="C8">
        <v>100</v>
      </c>
      <c r="D8">
        <v>1</v>
      </c>
      <c r="E8">
        <v>12</v>
      </c>
      <c r="F8" t="s">
        <v>434</v>
      </c>
      <c r="G8">
        <v>0</v>
      </c>
      <c r="H8">
        <v>100</v>
      </c>
      <c r="I8">
        <v>10</v>
      </c>
    </row>
    <row r="9" spans="1:9" x14ac:dyDescent="0.25">
      <c r="A9" t="s">
        <v>145</v>
      </c>
      <c r="B9">
        <v>60</v>
      </c>
      <c r="C9">
        <v>100</v>
      </c>
      <c r="D9">
        <v>1</v>
      </c>
      <c r="E9">
        <v>12</v>
      </c>
      <c r="F9" t="s">
        <v>434</v>
      </c>
      <c r="G9">
        <v>0</v>
      </c>
      <c r="H9">
        <v>20</v>
      </c>
      <c r="I9">
        <v>10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2F7E56E-B845-43B1-9245-D3DA30AFD5A5}">
            <xm:f>AND(ISNUMBER(B1), VLOOKUP(B1, ITEM!$A$2:$C$128, 3, FALSE)&lt;&gt;A1)</xm:f>
            <x14:dxf>
              <fill>
                <patternFill>
                  <bgColor rgb="FFFF0000"/>
                </patternFill>
              </fill>
            </x14:dxf>
          </x14:cfRule>
          <xm:sqref>B1:B1048576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.140625" style="3"/>
    <col min="2" max="2" width="11" bestFit="1" customWidth="1"/>
    <col min="3" max="3" width="11.140625" bestFit="1" customWidth="1"/>
    <col min="4" max="4" width="27.85546875" bestFit="1" customWidth="1"/>
    <col min="5" max="5" width="11.42578125" bestFit="1" customWidth="1"/>
    <col min="6" max="6" width="11.85546875" bestFit="1" customWidth="1"/>
    <col min="7" max="7" width="12" bestFit="1" customWidth="1"/>
    <col min="8" max="8" width="8.7109375" bestFit="1" customWidth="1"/>
    <col min="9" max="9" width="6.5703125" bestFit="1" customWidth="1"/>
    <col min="10" max="10" width="11.28515625" bestFit="1" customWidth="1"/>
    <col min="11" max="11" width="8.85546875" bestFit="1" customWidth="1"/>
  </cols>
  <sheetData>
    <row r="1" spans="1:11" s="1" customFormat="1" x14ac:dyDescent="0.25">
      <c r="A1" s="2" t="s">
        <v>1493</v>
      </c>
      <c r="B1" s="1" t="s">
        <v>629</v>
      </c>
      <c r="C1" s="1" t="s">
        <v>628</v>
      </c>
      <c r="D1" s="1" t="s">
        <v>627</v>
      </c>
      <c r="E1" s="1" t="s">
        <v>626</v>
      </c>
      <c r="F1" s="1" t="s">
        <v>625</v>
      </c>
      <c r="G1" s="1" t="s">
        <v>624</v>
      </c>
      <c r="H1" s="1" t="s">
        <v>623</v>
      </c>
      <c r="I1" s="1" t="s">
        <v>622</v>
      </c>
      <c r="J1" s="1" t="s">
        <v>621</v>
      </c>
      <c r="K1" s="1" t="s">
        <v>620</v>
      </c>
    </row>
    <row r="2" spans="1:11" x14ac:dyDescent="0.25">
      <c r="A2" s="3">
        <f>ROW()-1</f>
        <v>1</v>
      </c>
      <c r="B2" t="s">
        <v>619</v>
      </c>
      <c r="C2" t="s">
        <v>619</v>
      </c>
      <c r="D2" t="s">
        <v>618</v>
      </c>
      <c r="E2">
        <v>4</v>
      </c>
      <c r="F2">
        <v>4</v>
      </c>
      <c r="G2">
        <v>3000</v>
      </c>
      <c r="H2">
        <v>100</v>
      </c>
      <c r="I2">
        <v>100</v>
      </c>
      <c r="J2">
        <v>1</v>
      </c>
      <c r="K2">
        <v>0</v>
      </c>
    </row>
    <row r="3" spans="1:11" x14ac:dyDescent="0.25">
      <c r="A3" s="3">
        <f t="shared" ref="A3:A66" si="0">ROW()-1</f>
        <v>2</v>
      </c>
      <c r="B3" t="s">
        <v>617</v>
      </c>
      <c r="C3" t="s">
        <v>617</v>
      </c>
      <c r="D3" t="s">
        <v>616</v>
      </c>
      <c r="E3">
        <v>3</v>
      </c>
      <c r="F3">
        <v>3</v>
      </c>
      <c r="G3">
        <v>2000</v>
      </c>
      <c r="H3">
        <v>13</v>
      </c>
      <c r="I3">
        <v>100</v>
      </c>
      <c r="J3">
        <v>1</v>
      </c>
      <c r="K3">
        <v>0</v>
      </c>
    </row>
    <row r="4" spans="1:11" x14ac:dyDescent="0.25">
      <c r="A4" s="3">
        <f t="shared" si="0"/>
        <v>3</v>
      </c>
      <c r="B4" t="s">
        <v>591</v>
      </c>
      <c r="C4" t="s">
        <v>615</v>
      </c>
      <c r="D4" t="s">
        <v>614</v>
      </c>
      <c r="E4">
        <v>3</v>
      </c>
      <c r="F4">
        <v>3</v>
      </c>
      <c r="G4">
        <v>1000</v>
      </c>
      <c r="H4">
        <v>100</v>
      </c>
      <c r="I4">
        <v>100</v>
      </c>
      <c r="J4">
        <v>1</v>
      </c>
      <c r="K4">
        <v>1</v>
      </c>
    </row>
    <row r="5" spans="1:11" x14ac:dyDescent="0.25">
      <c r="A5" s="3">
        <f t="shared" si="0"/>
        <v>4</v>
      </c>
      <c r="B5" t="s">
        <v>591</v>
      </c>
      <c r="C5" t="s">
        <v>613</v>
      </c>
      <c r="D5" t="s">
        <v>612</v>
      </c>
      <c r="E5">
        <v>3</v>
      </c>
      <c r="F5">
        <v>3</v>
      </c>
      <c r="G5">
        <v>1000</v>
      </c>
      <c r="H5">
        <v>100</v>
      </c>
      <c r="I5">
        <v>100</v>
      </c>
      <c r="J5">
        <v>1</v>
      </c>
      <c r="K5">
        <v>1</v>
      </c>
    </row>
    <row r="6" spans="1:11" x14ac:dyDescent="0.25">
      <c r="A6" s="3">
        <f t="shared" si="0"/>
        <v>5</v>
      </c>
      <c r="B6" t="s">
        <v>591</v>
      </c>
      <c r="C6" t="s">
        <v>611</v>
      </c>
      <c r="D6" t="s">
        <v>610</v>
      </c>
      <c r="E6">
        <v>2</v>
      </c>
      <c r="F6">
        <v>2</v>
      </c>
      <c r="G6">
        <v>500</v>
      </c>
      <c r="H6">
        <v>50</v>
      </c>
      <c r="I6">
        <v>50</v>
      </c>
      <c r="J6">
        <v>1</v>
      </c>
      <c r="K6">
        <v>1</v>
      </c>
    </row>
    <row r="7" spans="1:11" x14ac:dyDescent="0.25">
      <c r="A7" s="3">
        <f t="shared" si="0"/>
        <v>6</v>
      </c>
      <c r="B7" t="s">
        <v>591</v>
      </c>
      <c r="C7" t="s">
        <v>609</v>
      </c>
      <c r="D7" t="s">
        <v>608</v>
      </c>
      <c r="E7">
        <v>4</v>
      </c>
      <c r="F7">
        <v>4</v>
      </c>
      <c r="G7">
        <v>1800</v>
      </c>
      <c r="H7">
        <v>180</v>
      </c>
      <c r="I7">
        <v>200</v>
      </c>
      <c r="J7">
        <v>1</v>
      </c>
      <c r="K7">
        <v>1</v>
      </c>
    </row>
    <row r="8" spans="1:11" x14ac:dyDescent="0.25">
      <c r="A8" s="3">
        <f t="shared" si="0"/>
        <v>7</v>
      </c>
      <c r="B8" t="s">
        <v>591</v>
      </c>
      <c r="C8" t="s">
        <v>607</v>
      </c>
      <c r="D8" t="s">
        <v>606</v>
      </c>
      <c r="E8">
        <v>2</v>
      </c>
      <c r="F8">
        <v>2</v>
      </c>
      <c r="G8">
        <v>500</v>
      </c>
      <c r="H8">
        <v>50</v>
      </c>
      <c r="I8">
        <v>50</v>
      </c>
      <c r="J8">
        <v>1</v>
      </c>
      <c r="K8">
        <v>1</v>
      </c>
    </row>
    <row r="9" spans="1:11" x14ac:dyDescent="0.25">
      <c r="A9" s="3">
        <f t="shared" si="0"/>
        <v>8</v>
      </c>
      <c r="B9" t="s">
        <v>591</v>
      </c>
      <c r="C9" t="s">
        <v>605</v>
      </c>
      <c r="D9" t="s">
        <v>604</v>
      </c>
      <c r="E9">
        <v>2</v>
      </c>
      <c r="F9">
        <v>2</v>
      </c>
      <c r="G9">
        <v>500</v>
      </c>
      <c r="H9">
        <v>50</v>
      </c>
      <c r="I9">
        <v>50</v>
      </c>
      <c r="J9">
        <v>1</v>
      </c>
      <c r="K9">
        <v>1</v>
      </c>
    </row>
    <row r="10" spans="1:11" x14ac:dyDescent="0.25">
      <c r="A10" s="3">
        <f t="shared" si="0"/>
        <v>9</v>
      </c>
      <c r="B10" t="s">
        <v>591</v>
      </c>
      <c r="C10" t="s">
        <v>33</v>
      </c>
      <c r="D10" t="s">
        <v>603</v>
      </c>
      <c r="E10">
        <v>3</v>
      </c>
      <c r="F10">
        <v>3</v>
      </c>
      <c r="G10">
        <v>1000</v>
      </c>
      <c r="H10">
        <v>100</v>
      </c>
      <c r="I10">
        <v>100</v>
      </c>
      <c r="J10">
        <v>1</v>
      </c>
      <c r="K10">
        <v>1</v>
      </c>
    </row>
    <row r="11" spans="1:11" x14ac:dyDescent="0.25">
      <c r="A11" s="3">
        <f t="shared" si="0"/>
        <v>10</v>
      </c>
      <c r="B11" t="s">
        <v>591</v>
      </c>
      <c r="C11" t="s">
        <v>602</v>
      </c>
      <c r="D11" t="s">
        <v>601</v>
      </c>
      <c r="E11">
        <v>3</v>
      </c>
      <c r="F11">
        <v>3</v>
      </c>
      <c r="G11">
        <v>1000</v>
      </c>
      <c r="H11">
        <v>100</v>
      </c>
      <c r="I11">
        <v>100</v>
      </c>
      <c r="J11">
        <v>1</v>
      </c>
      <c r="K11">
        <v>1</v>
      </c>
    </row>
    <row r="12" spans="1:11" x14ac:dyDescent="0.25">
      <c r="A12" s="3">
        <f t="shared" si="0"/>
        <v>11</v>
      </c>
      <c r="B12" t="s">
        <v>591</v>
      </c>
      <c r="C12" t="s">
        <v>124</v>
      </c>
      <c r="D12" t="s">
        <v>600</v>
      </c>
      <c r="E12">
        <v>2</v>
      </c>
      <c r="F12">
        <v>2</v>
      </c>
      <c r="G12">
        <v>500</v>
      </c>
      <c r="H12">
        <v>50</v>
      </c>
      <c r="I12">
        <v>50</v>
      </c>
      <c r="J12">
        <v>1</v>
      </c>
      <c r="K12">
        <v>1</v>
      </c>
    </row>
    <row r="13" spans="1:11" x14ac:dyDescent="0.25">
      <c r="A13" s="3">
        <f t="shared" si="0"/>
        <v>12</v>
      </c>
      <c r="B13" t="s">
        <v>591</v>
      </c>
      <c r="C13" t="s">
        <v>140</v>
      </c>
      <c r="D13" t="s">
        <v>599</v>
      </c>
      <c r="E13">
        <v>2</v>
      </c>
      <c r="F13">
        <v>2</v>
      </c>
      <c r="G13">
        <v>500</v>
      </c>
      <c r="H13">
        <v>50</v>
      </c>
      <c r="I13">
        <v>50</v>
      </c>
      <c r="J13">
        <v>1</v>
      </c>
      <c r="K13">
        <v>1</v>
      </c>
    </row>
    <row r="14" spans="1:11" x14ac:dyDescent="0.25">
      <c r="A14" s="3">
        <f t="shared" si="0"/>
        <v>13</v>
      </c>
      <c r="B14" t="s">
        <v>591</v>
      </c>
      <c r="C14" t="s">
        <v>145</v>
      </c>
      <c r="D14" t="s">
        <v>598</v>
      </c>
      <c r="E14">
        <v>2</v>
      </c>
      <c r="F14">
        <v>2</v>
      </c>
      <c r="G14">
        <v>500</v>
      </c>
      <c r="H14">
        <v>50</v>
      </c>
      <c r="I14">
        <v>50</v>
      </c>
      <c r="J14">
        <v>1</v>
      </c>
      <c r="K14">
        <v>1</v>
      </c>
    </row>
    <row r="15" spans="1:11" x14ac:dyDescent="0.25">
      <c r="A15" s="3">
        <f t="shared" si="0"/>
        <v>14</v>
      </c>
      <c r="B15" t="s">
        <v>591</v>
      </c>
      <c r="C15" t="s">
        <v>64</v>
      </c>
      <c r="D15" t="s">
        <v>597</v>
      </c>
      <c r="E15">
        <v>2</v>
      </c>
      <c r="F15">
        <v>2</v>
      </c>
      <c r="G15">
        <v>500</v>
      </c>
      <c r="H15">
        <v>50</v>
      </c>
      <c r="I15">
        <v>50</v>
      </c>
      <c r="J15">
        <v>8</v>
      </c>
      <c r="K15">
        <v>1</v>
      </c>
    </row>
    <row r="16" spans="1:11" x14ac:dyDescent="0.25">
      <c r="A16" s="3">
        <f t="shared" si="0"/>
        <v>15</v>
      </c>
      <c r="B16" t="s">
        <v>591</v>
      </c>
      <c r="C16" t="s">
        <v>72</v>
      </c>
      <c r="D16" t="s">
        <v>596</v>
      </c>
      <c r="E16">
        <v>2</v>
      </c>
      <c r="F16">
        <v>2</v>
      </c>
      <c r="G16">
        <v>500</v>
      </c>
      <c r="H16">
        <v>50</v>
      </c>
      <c r="I16">
        <v>50</v>
      </c>
      <c r="J16">
        <v>1</v>
      </c>
      <c r="K16">
        <v>1</v>
      </c>
    </row>
    <row r="17" spans="1:11" x14ac:dyDescent="0.25">
      <c r="A17" s="3">
        <f t="shared" si="0"/>
        <v>16</v>
      </c>
      <c r="B17" t="s">
        <v>591</v>
      </c>
      <c r="C17" t="s">
        <v>595</v>
      </c>
      <c r="D17" t="s">
        <v>594</v>
      </c>
      <c r="E17">
        <v>3</v>
      </c>
      <c r="F17">
        <v>3</v>
      </c>
      <c r="G17">
        <v>1000</v>
      </c>
      <c r="H17">
        <v>100</v>
      </c>
      <c r="I17">
        <v>100</v>
      </c>
      <c r="J17">
        <v>1</v>
      </c>
      <c r="K17">
        <v>1</v>
      </c>
    </row>
    <row r="18" spans="1:11" x14ac:dyDescent="0.25">
      <c r="A18" s="3">
        <f t="shared" si="0"/>
        <v>17</v>
      </c>
      <c r="B18" t="s">
        <v>591</v>
      </c>
      <c r="C18" t="s">
        <v>593</v>
      </c>
      <c r="D18" t="s">
        <v>592</v>
      </c>
      <c r="E18">
        <v>3</v>
      </c>
      <c r="F18">
        <v>3</v>
      </c>
      <c r="G18">
        <v>500</v>
      </c>
      <c r="H18">
        <v>50</v>
      </c>
      <c r="I18">
        <v>50</v>
      </c>
      <c r="J18">
        <v>1</v>
      </c>
      <c r="K18">
        <v>1</v>
      </c>
    </row>
    <row r="19" spans="1:11" x14ac:dyDescent="0.25">
      <c r="A19" s="3">
        <f t="shared" si="0"/>
        <v>18</v>
      </c>
      <c r="B19" t="s">
        <v>591</v>
      </c>
      <c r="C19" t="s">
        <v>310</v>
      </c>
      <c r="D19" t="s">
        <v>590</v>
      </c>
      <c r="E19">
        <v>2</v>
      </c>
      <c r="F19">
        <v>2</v>
      </c>
      <c r="G19">
        <v>500</v>
      </c>
      <c r="H19">
        <v>50</v>
      </c>
      <c r="I19">
        <v>50</v>
      </c>
      <c r="J19">
        <v>8</v>
      </c>
      <c r="K19">
        <v>1</v>
      </c>
    </row>
    <row r="20" spans="1:11" x14ac:dyDescent="0.25">
      <c r="A20" s="3">
        <f t="shared" si="0"/>
        <v>19</v>
      </c>
      <c r="B20" t="s">
        <v>584</v>
      </c>
      <c r="C20" t="s">
        <v>589</v>
      </c>
      <c r="D20" t="s">
        <v>582</v>
      </c>
      <c r="E20">
        <v>2</v>
      </c>
      <c r="F20">
        <v>2</v>
      </c>
      <c r="G20">
        <v>750</v>
      </c>
      <c r="H20">
        <v>50</v>
      </c>
      <c r="I20">
        <v>50</v>
      </c>
      <c r="J20">
        <v>1</v>
      </c>
      <c r="K20">
        <v>1</v>
      </c>
    </row>
    <row r="21" spans="1:11" x14ac:dyDescent="0.25">
      <c r="A21" s="3">
        <f t="shared" si="0"/>
        <v>20</v>
      </c>
      <c r="B21" t="s">
        <v>584</v>
      </c>
      <c r="C21" t="s">
        <v>588</v>
      </c>
      <c r="D21" t="s">
        <v>582</v>
      </c>
      <c r="E21">
        <v>3</v>
      </c>
      <c r="F21">
        <v>3</v>
      </c>
      <c r="G21">
        <v>1500</v>
      </c>
      <c r="H21">
        <v>100</v>
      </c>
      <c r="I21">
        <v>100</v>
      </c>
      <c r="J21">
        <v>1</v>
      </c>
      <c r="K21">
        <v>1</v>
      </c>
    </row>
    <row r="22" spans="1:11" x14ac:dyDescent="0.25">
      <c r="A22" s="3">
        <f t="shared" si="0"/>
        <v>21</v>
      </c>
      <c r="B22" t="s">
        <v>584</v>
      </c>
      <c r="C22" t="s">
        <v>587</v>
      </c>
      <c r="D22" t="s">
        <v>582</v>
      </c>
      <c r="E22">
        <v>3</v>
      </c>
      <c r="F22">
        <v>3</v>
      </c>
      <c r="G22">
        <v>1500</v>
      </c>
      <c r="H22">
        <v>100</v>
      </c>
      <c r="I22">
        <v>100</v>
      </c>
      <c r="J22">
        <v>1</v>
      </c>
      <c r="K22">
        <v>1</v>
      </c>
    </row>
    <row r="23" spans="1:11" x14ac:dyDescent="0.25">
      <c r="A23" s="3">
        <f t="shared" si="0"/>
        <v>22</v>
      </c>
      <c r="B23" t="s">
        <v>584</v>
      </c>
      <c r="C23" t="s">
        <v>586</v>
      </c>
      <c r="D23" t="s">
        <v>582</v>
      </c>
      <c r="E23">
        <v>3</v>
      </c>
      <c r="F23">
        <v>3</v>
      </c>
      <c r="G23">
        <v>1500</v>
      </c>
      <c r="H23">
        <v>100</v>
      </c>
      <c r="I23">
        <v>100</v>
      </c>
      <c r="J23">
        <v>1</v>
      </c>
      <c r="K23">
        <v>1</v>
      </c>
    </row>
    <row r="24" spans="1:11" x14ac:dyDescent="0.25">
      <c r="A24" s="3">
        <f t="shared" si="0"/>
        <v>23</v>
      </c>
      <c r="B24" t="s">
        <v>584</v>
      </c>
      <c r="C24" t="s">
        <v>585</v>
      </c>
      <c r="D24" t="s">
        <v>582</v>
      </c>
      <c r="E24">
        <v>4</v>
      </c>
      <c r="F24">
        <v>4</v>
      </c>
      <c r="G24">
        <v>2500</v>
      </c>
      <c r="H24">
        <v>180</v>
      </c>
      <c r="I24">
        <v>200</v>
      </c>
      <c r="J24">
        <v>1</v>
      </c>
      <c r="K24">
        <v>1</v>
      </c>
    </row>
    <row r="25" spans="1:11" x14ac:dyDescent="0.25">
      <c r="A25" s="3">
        <f t="shared" si="0"/>
        <v>24</v>
      </c>
      <c r="B25" t="s">
        <v>584</v>
      </c>
      <c r="C25" t="s">
        <v>583</v>
      </c>
      <c r="D25" t="s">
        <v>582</v>
      </c>
      <c r="E25">
        <v>4</v>
      </c>
      <c r="F25">
        <v>4</v>
      </c>
      <c r="G25">
        <v>2500</v>
      </c>
      <c r="H25">
        <v>180</v>
      </c>
      <c r="I25">
        <v>200</v>
      </c>
      <c r="J25">
        <v>1</v>
      </c>
      <c r="K25">
        <v>1</v>
      </c>
    </row>
    <row r="26" spans="1:11" x14ac:dyDescent="0.25">
      <c r="A26" s="3">
        <f t="shared" si="0"/>
        <v>25</v>
      </c>
      <c r="B26" t="s">
        <v>581</v>
      </c>
      <c r="C26" t="s">
        <v>581</v>
      </c>
      <c r="D26" t="s">
        <v>580</v>
      </c>
      <c r="E26">
        <v>2</v>
      </c>
      <c r="F26">
        <v>2</v>
      </c>
      <c r="G26">
        <v>1500</v>
      </c>
      <c r="H26">
        <v>100</v>
      </c>
      <c r="I26">
        <v>100</v>
      </c>
      <c r="J26">
        <v>1</v>
      </c>
    </row>
    <row r="27" spans="1:11" x14ac:dyDescent="0.25">
      <c r="A27" s="3">
        <f t="shared" si="0"/>
        <v>26</v>
      </c>
      <c r="B27" t="s">
        <v>578</v>
      </c>
      <c r="C27" t="s">
        <v>579</v>
      </c>
      <c r="D27" t="s">
        <v>576</v>
      </c>
      <c r="E27">
        <v>3</v>
      </c>
      <c r="F27">
        <v>3</v>
      </c>
      <c r="G27">
        <v>1000</v>
      </c>
      <c r="H27">
        <v>100</v>
      </c>
      <c r="I27">
        <v>100</v>
      </c>
      <c r="J27">
        <v>1</v>
      </c>
      <c r="K27">
        <v>1</v>
      </c>
    </row>
    <row r="28" spans="1:11" x14ac:dyDescent="0.25">
      <c r="A28" s="3">
        <f t="shared" si="0"/>
        <v>27</v>
      </c>
      <c r="B28" t="s">
        <v>578</v>
      </c>
      <c r="C28" t="s">
        <v>577</v>
      </c>
      <c r="D28" t="s">
        <v>576</v>
      </c>
      <c r="E28">
        <v>4</v>
      </c>
      <c r="F28">
        <v>4</v>
      </c>
      <c r="G28">
        <v>1800</v>
      </c>
      <c r="H28">
        <v>180</v>
      </c>
      <c r="I28">
        <v>200</v>
      </c>
      <c r="J28">
        <v>1</v>
      </c>
      <c r="K28">
        <v>1</v>
      </c>
    </row>
    <row r="29" spans="1:11" x14ac:dyDescent="0.25">
      <c r="A29" s="3">
        <f t="shared" si="0"/>
        <v>28</v>
      </c>
      <c r="B29" t="s">
        <v>575</v>
      </c>
      <c r="C29" t="s">
        <v>575</v>
      </c>
      <c r="D29" t="s">
        <v>574</v>
      </c>
      <c r="E29">
        <v>3</v>
      </c>
      <c r="F29">
        <v>3</v>
      </c>
      <c r="G29">
        <v>1500</v>
      </c>
      <c r="H29">
        <v>100</v>
      </c>
      <c r="I29">
        <v>100</v>
      </c>
      <c r="J29">
        <v>1</v>
      </c>
      <c r="K29">
        <v>1</v>
      </c>
    </row>
    <row r="30" spans="1:11" x14ac:dyDescent="0.25">
      <c r="A30" s="3">
        <f t="shared" si="0"/>
        <v>29</v>
      </c>
      <c r="B30" t="s">
        <v>573</v>
      </c>
      <c r="C30" t="s">
        <v>573</v>
      </c>
      <c r="D30" t="s">
        <v>572</v>
      </c>
      <c r="E30">
        <v>3</v>
      </c>
      <c r="F30">
        <v>3</v>
      </c>
      <c r="G30">
        <v>5000</v>
      </c>
      <c r="H30">
        <v>300</v>
      </c>
      <c r="I30">
        <v>100</v>
      </c>
      <c r="J30">
        <v>1</v>
      </c>
      <c r="K30">
        <v>1</v>
      </c>
    </row>
    <row r="31" spans="1:11" x14ac:dyDescent="0.25">
      <c r="A31" s="3">
        <f t="shared" si="0"/>
        <v>30</v>
      </c>
      <c r="B31" t="s">
        <v>236</v>
      </c>
      <c r="C31" t="s">
        <v>236</v>
      </c>
      <c r="D31" t="s">
        <v>571</v>
      </c>
      <c r="E31">
        <v>3</v>
      </c>
      <c r="F31">
        <v>3</v>
      </c>
      <c r="G31">
        <v>5000</v>
      </c>
      <c r="H31">
        <v>300</v>
      </c>
      <c r="I31">
        <v>100</v>
      </c>
      <c r="J31">
        <v>1</v>
      </c>
      <c r="K31">
        <v>1</v>
      </c>
    </row>
    <row r="32" spans="1:11" x14ac:dyDescent="0.25">
      <c r="A32" s="3">
        <f t="shared" si="0"/>
        <v>31</v>
      </c>
      <c r="B32" t="s">
        <v>561</v>
      </c>
      <c r="C32" t="s">
        <v>570</v>
      </c>
      <c r="D32" t="s">
        <v>559</v>
      </c>
      <c r="E32">
        <v>2</v>
      </c>
      <c r="F32">
        <v>2</v>
      </c>
      <c r="G32">
        <v>200</v>
      </c>
      <c r="H32">
        <v>0</v>
      </c>
      <c r="I32">
        <v>100</v>
      </c>
      <c r="J32">
        <v>1</v>
      </c>
      <c r="K32">
        <v>1</v>
      </c>
    </row>
    <row r="33" spans="1:11" x14ac:dyDescent="0.25">
      <c r="A33" s="3">
        <f t="shared" si="0"/>
        <v>32</v>
      </c>
      <c r="B33" t="s">
        <v>561</v>
      </c>
      <c r="C33" t="s">
        <v>569</v>
      </c>
      <c r="D33" t="s">
        <v>559</v>
      </c>
      <c r="E33">
        <v>2</v>
      </c>
      <c r="F33">
        <v>2</v>
      </c>
      <c r="G33">
        <v>320</v>
      </c>
      <c r="H33">
        <v>0</v>
      </c>
      <c r="I33">
        <v>100</v>
      </c>
      <c r="J33">
        <v>1</v>
      </c>
      <c r="K33">
        <v>1</v>
      </c>
    </row>
    <row r="34" spans="1:11" x14ac:dyDescent="0.25">
      <c r="A34" s="3">
        <f t="shared" si="0"/>
        <v>33</v>
      </c>
      <c r="B34" t="s">
        <v>561</v>
      </c>
      <c r="C34" t="s">
        <v>568</v>
      </c>
      <c r="D34" t="s">
        <v>559</v>
      </c>
      <c r="E34">
        <v>3</v>
      </c>
      <c r="F34">
        <v>3</v>
      </c>
      <c r="G34">
        <v>360</v>
      </c>
      <c r="H34">
        <v>0</v>
      </c>
      <c r="I34">
        <v>100</v>
      </c>
      <c r="J34">
        <v>1</v>
      </c>
      <c r="K34">
        <v>1</v>
      </c>
    </row>
    <row r="35" spans="1:11" x14ac:dyDescent="0.25">
      <c r="A35" s="3">
        <f t="shared" si="0"/>
        <v>34</v>
      </c>
      <c r="B35" t="s">
        <v>561</v>
      </c>
      <c r="C35" t="s">
        <v>567</v>
      </c>
      <c r="D35" t="s">
        <v>559</v>
      </c>
      <c r="E35">
        <v>3</v>
      </c>
      <c r="F35">
        <v>3</v>
      </c>
      <c r="G35">
        <v>400</v>
      </c>
      <c r="H35">
        <v>0</v>
      </c>
      <c r="I35">
        <v>100</v>
      </c>
      <c r="J35">
        <v>1</v>
      </c>
      <c r="K35">
        <v>1</v>
      </c>
    </row>
    <row r="36" spans="1:11" x14ac:dyDescent="0.25">
      <c r="A36" s="3">
        <f t="shared" si="0"/>
        <v>35</v>
      </c>
      <c r="B36" t="s">
        <v>561</v>
      </c>
      <c r="C36" t="s">
        <v>566</v>
      </c>
      <c r="D36" t="s">
        <v>559</v>
      </c>
      <c r="E36">
        <v>3</v>
      </c>
      <c r="F36">
        <v>3</v>
      </c>
      <c r="G36">
        <v>430</v>
      </c>
      <c r="H36">
        <v>0</v>
      </c>
      <c r="I36">
        <v>100</v>
      </c>
      <c r="J36">
        <v>1</v>
      </c>
      <c r="K36">
        <v>1</v>
      </c>
    </row>
    <row r="37" spans="1:11" x14ac:dyDescent="0.25">
      <c r="A37" s="3">
        <f t="shared" si="0"/>
        <v>36</v>
      </c>
      <c r="B37" t="s">
        <v>561</v>
      </c>
      <c r="C37" t="s">
        <v>565</v>
      </c>
      <c r="D37" t="s">
        <v>559</v>
      </c>
      <c r="E37">
        <v>3</v>
      </c>
      <c r="F37">
        <v>3</v>
      </c>
      <c r="G37">
        <v>460</v>
      </c>
      <c r="H37">
        <v>0</v>
      </c>
      <c r="I37">
        <v>100</v>
      </c>
      <c r="J37">
        <v>1</v>
      </c>
      <c r="K37">
        <v>1</v>
      </c>
    </row>
    <row r="38" spans="1:11" x14ac:dyDescent="0.25">
      <c r="A38" s="3">
        <f t="shared" si="0"/>
        <v>37</v>
      </c>
      <c r="B38" t="s">
        <v>561</v>
      </c>
      <c r="C38" t="s">
        <v>564</v>
      </c>
      <c r="D38" t="s">
        <v>559</v>
      </c>
      <c r="E38">
        <v>3</v>
      </c>
      <c r="F38">
        <v>3</v>
      </c>
      <c r="G38">
        <v>500</v>
      </c>
      <c r="H38">
        <v>0</v>
      </c>
      <c r="I38">
        <v>100</v>
      </c>
      <c r="J38">
        <v>1</v>
      </c>
      <c r="K38">
        <v>1</v>
      </c>
    </row>
    <row r="39" spans="1:11" x14ac:dyDescent="0.25">
      <c r="A39" s="3">
        <f t="shared" si="0"/>
        <v>38</v>
      </c>
      <c r="B39" t="s">
        <v>561</v>
      </c>
      <c r="C39" t="s">
        <v>563</v>
      </c>
      <c r="D39" t="s">
        <v>559</v>
      </c>
      <c r="E39">
        <v>3</v>
      </c>
      <c r="F39">
        <v>3</v>
      </c>
      <c r="G39">
        <v>530</v>
      </c>
      <c r="H39">
        <v>0</v>
      </c>
      <c r="I39">
        <v>100</v>
      </c>
      <c r="J39">
        <v>1</v>
      </c>
      <c r="K39">
        <v>1</v>
      </c>
    </row>
    <row r="40" spans="1:11" x14ac:dyDescent="0.25">
      <c r="A40" s="3">
        <f t="shared" si="0"/>
        <v>39</v>
      </c>
      <c r="B40" t="s">
        <v>561</v>
      </c>
      <c r="C40" t="s">
        <v>562</v>
      </c>
      <c r="D40" t="s">
        <v>559</v>
      </c>
      <c r="E40">
        <v>3</v>
      </c>
      <c r="F40">
        <v>3</v>
      </c>
      <c r="G40">
        <v>560</v>
      </c>
      <c r="H40">
        <v>0</v>
      </c>
      <c r="I40">
        <v>100</v>
      </c>
      <c r="J40">
        <v>1</v>
      </c>
      <c r="K40">
        <v>1</v>
      </c>
    </row>
    <row r="41" spans="1:11" x14ac:dyDescent="0.25">
      <c r="A41" s="3">
        <f t="shared" si="0"/>
        <v>40</v>
      </c>
      <c r="B41" t="s">
        <v>561</v>
      </c>
      <c r="C41" t="s">
        <v>560</v>
      </c>
      <c r="D41" t="s">
        <v>559</v>
      </c>
      <c r="E41">
        <v>3</v>
      </c>
      <c r="F41">
        <v>3</v>
      </c>
      <c r="G41">
        <v>600</v>
      </c>
      <c r="H41">
        <v>0</v>
      </c>
      <c r="I41">
        <v>100</v>
      </c>
      <c r="J41">
        <v>1</v>
      </c>
      <c r="K41">
        <v>1</v>
      </c>
    </row>
    <row r="42" spans="1:11" x14ac:dyDescent="0.25">
      <c r="A42" s="3">
        <f t="shared" si="0"/>
        <v>41</v>
      </c>
      <c r="B42" t="s">
        <v>558</v>
      </c>
      <c r="C42" t="s">
        <v>446</v>
      </c>
      <c r="D42" t="s">
        <v>442</v>
      </c>
      <c r="E42">
        <v>2</v>
      </c>
      <c r="F42">
        <v>2</v>
      </c>
      <c r="G42">
        <v>5000</v>
      </c>
      <c r="H42">
        <v>100</v>
      </c>
      <c r="I42">
        <v>50</v>
      </c>
      <c r="J42">
        <v>1</v>
      </c>
    </row>
    <row r="43" spans="1:11" x14ac:dyDescent="0.25">
      <c r="A43" s="3">
        <f t="shared" si="0"/>
        <v>42</v>
      </c>
      <c r="B43" t="s">
        <v>558</v>
      </c>
      <c r="C43" t="s">
        <v>447</v>
      </c>
      <c r="D43" t="s">
        <v>442</v>
      </c>
      <c r="E43">
        <v>2</v>
      </c>
      <c r="F43">
        <v>2</v>
      </c>
      <c r="G43">
        <v>10000</v>
      </c>
      <c r="H43">
        <v>200</v>
      </c>
      <c r="I43">
        <v>100</v>
      </c>
      <c r="J43">
        <v>1</v>
      </c>
      <c r="K43">
        <v>0</v>
      </c>
    </row>
    <row r="44" spans="1:11" x14ac:dyDescent="0.25">
      <c r="A44" s="3">
        <f t="shared" si="0"/>
        <v>43</v>
      </c>
      <c r="B44" t="s">
        <v>558</v>
      </c>
      <c r="C44" t="s">
        <v>448</v>
      </c>
      <c r="D44" t="s">
        <v>442</v>
      </c>
      <c r="E44">
        <v>2</v>
      </c>
      <c r="F44">
        <v>2</v>
      </c>
      <c r="G44">
        <v>8000</v>
      </c>
      <c r="H44">
        <v>160</v>
      </c>
      <c r="I44">
        <v>80</v>
      </c>
      <c r="J44">
        <v>1</v>
      </c>
    </row>
    <row r="45" spans="1:11" x14ac:dyDescent="0.25">
      <c r="A45" s="3">
        <f t="shared" si="0"/>
        <v>44</v>
      </c>
      <c r="B45" t="s">
        <v>557</v>
      </c>
      <c r="C45" t="s">
        <v>458</v>
      </c>
      <c r="D45" t="s">
        <v>449</v>
      </c>
      <c r="E45">
        <v>2</v>
      </c>
      <c r="F45">
        <v>2</v>
      </c>
      <c r="G45">
        <v>10000</v>
      </c>
      <c r="H45">
        <v>200</v>
      </c>
      <c r="I45">
        <v>50</v>
      </c>
      <c r="J45">
        <v>1</v>
      </c>
    </row>
    <row r="46" spans="1:11" x14ac:dyDescent="0.25">
      <c r="A46" s="3">
        <f t="shared" si="0"/>
        <v>45</v>
      </c>
      <c r="B46" t="s">
        <v>557</v>
      </c>
      <c r="C46" t="s">
        <v>456</v>
      </c>
      <c r="D46" t="s">
        <v>449</v>
      </c>
      <c r="E46">
        <v>2</v>
      </c>
      <c r="F46">
        <v>2</v>
      </c>
      <c r="G46">
        <v>11000</v>
      </c>
      <c r="H46">
        <v>220</v>
      </c>
      <c r="I46">
        <v>55</v>
      </c>
      <c r="J46">
        <v>1</v>
      </c>
    </row>
    <row r="47" spans="1:11" x14ac:dyDescent="0.25">
      <c r="A47" s="3">
        <f t="shared" si="0"/>
        <v>46</v>
      </c>
      <c r="B47" t="s">
        <v>557</v>
      </c>
      <c r="C47" t="s">
        <v>455</v>
      </c>
      <c r="D47" t="s">
        <v>449</v>
      </c>
      <c r="E47">
        <v>4</v>
      </c>
      <c r="F47">
        <v>4</v>
      </c>
      <c r="G47">
        <v>18000</v>
      </c>
      <c r="H47">
        <v>360</v>
      </c>
      <c r="I47">
        <v>60</v>
      </c>
      <c r="J47">
        <v>1</v>
      </c>
    </row>
    <row r="48" spans="1:11" x14ac:dyDescent="0.25">
      <c r="A48" s="3">
        <f t="shared" si="0"/>
        <v>47</v>
      </c>
      <c r="B48" t="s">
        <v>557</v>
      </c>
      <c r="C48" t="s">
        <v>453</v>
      </c>
      <c r="D48" t="s">
        <v>449</v>
      </c>
      <c r="E48">
        <v>2</v>
      </c>
      <c r="F48">
        <v>2</v>
      </c>
      <c r="G48">
        <v>14000</v>
      </c>
      <c r="H48">
        <v>280</v>
      </c>
      <c r="I48">
        <v>65</v>
      </c>
      <c r="J48">
        <v>1</v>
      </c>
    </row>
    <row r="49" spans="1:11" x14ac:dyDescent="0.25">
      <c r="A49" s="3">
        <f t="shared" si="0"/>
        <v>48</v>
      </c>
      <c r="B49" t="s">
        <v>557</v>
      </c>
      <c r="C49" t="s">
        <v>452</v>
      </c>
      <c r="D49" t="s">
        <v>449</v>
      </c>
      <c r="E49">
        <v>1</v>
      </c>
      <c r="F49">
        <v>2</v>
      </c>
      <c r="G49">
        <v>12000</v>
      </c>
      <c r="H49">
        <v>240</v>
      </c>
      <c r="I49">
        <v>75</v>
      </c>
      <c r="J49">
        <v>1</v>
      </c>
    </row>
    <row r="50" spans="1:11" x14ac:dyDescent="0.25">
      <c r="A50" s="3">
        <f t="shared" si="0"/>
        <v>49</v>
      </c>
      <c r="B50" t="s">
        <v>557</v>
      </c>
      <c r="C50" t="s">
        <v>450</v>
      </c>
      <c r="D50" t="s">
        <v>449</v>
      </c>
      <c r="E50">
        <v>2</v>
      </c>
      <c r="F50">
        <v>2</v>
      </c>
      <c r="G50">
        <v>16000</v>
      </c>
      <c r="H50">
        <v>320</v>
      </c>
      <c r="I50">
        <v>90</v>
      </c>
      <c r="J50">
        <v>1</v>
      </c>
    </row>
    <row r="51" spans="1:11" x14ac:dyDescent="0.25">
      <c r="A51" s="3">
        <f t="shared" si="0"/>
        <v>50</v>
      </c>
      <c r="B51" t="s">
        <v>556</v>
      </c>
      <c r="C51" t="s">
        <v>556</v>
      </c>
      <c r="D51" t="s">
        <v>555</v>
      </c>
      <c r="E51">
        <v>2</v>
      </c>
      <c r="F51">
        <v>2</v>
      </c>
      <c r="G51">
        <v>20000</v>
      </c>
      <c r="H51">
        <v>350</v>
      </c>
      <c r="I51">
        <v>100</v>
      </c>
      <c r="J51">
        <v>1</v>
      </c>
      <c r="K51">
        <v>1</v>
      </c>
    </row>
    <row r="52" spans="1:11" x14ac:dyDescent="0.25">
      <c r="A52" s="3">
        <f t="shared" si="0"/>
        <v>51</v>
      </c>
      <c r="B52" t="s">
        <v>554</v>
      </c>
      <c r="C52" t="s">
        <v>554</v>
      </c>
      <c r="D52" t="s">
        <v>553</v>
      </c>
      <c r="E52">
        <v>2</v>
      </c>
      <c r="F52">
        <v>2</v>
      </c>
      <c r="G52">
        <v>20000</v>
      </c>
      <c r="H52">
        <v>350</v>
      </c>
      <c r="I52">
        <v>100</v>
      </c>
      <c r="J52">
        <v>1</v>
      </c>
      <c r="K52">
        <v>1</v>
      </c>
    </row>
    <row r="53" spans="1:11" x14ac:dyDescent="0.25">
      <c r="A53" s="3">
        <f t="shared" si="0"/>
        <v>52</v>
      </c>
      <c r="B53" t="s">
        <v>552</v>
      </c>
      <c r="C53" t="s">
        <v>552</v>
      </c>
      <c r="D53" t="s">
        <v>551</v>
      </c>
      <c r="E53">
        <v>3</v>
      </c>
      <c r="F53">
        <v>2</v>
      </c>
      <c r="G53">
        <v>20000</v>
      </c>
      <c r="H53">
        <v>350</v>
      </c>
      <c r="I53">
        <v>100</v>
      </c>
      <c r="J53">
        <v>1</v>
      </c>
      <c r="K53">
        <v>1</v>
      </c>
    </row>
    <row r="54" spans="1:11" x14ac:dyDescent="0.25">
      <c r="A54" s="3">
        <f t="shared" si="0"/>
        <v>53</v>
      </c>
      <c r="B54" t="s">
        <v>550</v>
      </c>
      <c r="C54" t="s">
        <v>550</v>
      </c>
      <c r="D54" t="s">
        <v>549</v>
      </c>
      <c r="E54">
        <v>3</v>
      </c>
      <c r="F54">
        <v>3</v>
      </c>
      <c r="G54">
        <v>20000</v>
      </c>
      <c r="H54">
        <v>350</v>
      </c>
      <c r="I54">
        <v>100</v>
      </c>
      <c r="J54">
        <v>1</v>
      </c>
    </row>
    <row r="55" spans="1:11" x14ac:dyDescent="0.25">
      <c r="A55" s="3">
        <f t="shared" si="0"/>
        <v>54</v>
      </c>
      <c r="B55" t="s">
        <v>548</v>
      </c>
      <c r="C55" t="s">
        <v>548</v>
      </c>
      <c r="D55" t="s">
        <v>547</v>
      </c>
      <c r="E55">
        <v>4</v>
      </c>
      <c r="F55">
        <v>4</v>
      </c>
      <c r="G55">
        <v>20000</v>
      </c>
      <c r="H55">
        <v>350</v>
      </c>
      <c r="I55">
        <v>100</v>
      </c>
      <c r="J55">
        <v>1</v>
      </c>
    </row>
    <row r="56" spans="1:11" x14ac:dyDescent="0.25">
      <c r="A56" s="3">
        <f t="shared" si="0"/>
        <v>55</v>
      </c>
      <c r="B56" t="s">
        <v>546</v>
      </c>
      <c r="C56" t="s">
        <v>546</v>
      </c>
      <c r="D56" t="s">
        <v>545</v>
      </c>
      <c r="E56">
        <v>3</v>
      </c>
      <c r="F56">
        <v>3</v>
      </c>
      <c r="G56">
        <v>20000</v>
      </c>
      <c r="H56">
        <v>350</v>
      </c>
      <c r="I56">
        <v>100</v>
      </c>
      <c r="J56">
        <v>1</v>
      </c>
    </row>
    <row r="57" spans="1:11" x14ac:dyDescent="0.25">
      <c r="A57" s="3">
        <f t="shared" si="0"/>
        <v>56</v>
      </c>
      <c r="B57" t="s">
        <v>544</v>
      </c>
      <c r="C57" t="s">
        <v>544</v>
      </c>
      <c r="D57" t="s">
        <v>543</v>
      </c>
      <c r="E57">
        <v>1</v>
      </c>
      <c r="F57">
        <v>1</v>
      </c>
      <c r="G57">
        <v>20000</v>
      </c>
      <c r="H57">
        <v>350</v>
      </c>
      <c r="I57">
        <v>100</v>
      </c>
      <c r="J57">
        <v>1</v>
      </c>
    </row>
    <row r="58" spans="1:11" x14ac:dyDescent="0.25">
      <c r="A58" s="3">
        <f t="shared" si="0"/>
        <v>57</v>
      </c>
      <c r="B58" t="s">
        <v>102</v>
      </c>
      <c r="C58" t="s">
        <v>102</v>
      </c>
      <c r="D58" t="s">
        <v>542</v>
      </c>
      <c r="E58">
        <v>3</v>
      </c>
      <c r="F58">
        <v>3</v>
      </c>
      <c r="G58">
        <v>200000</v>
      </c>
      <c r="H58">
        <v>3000</v>
      </c>
      <c r="I58">
        <v>100</v>
      </c>
      <c r="J58">
        <v>1</v>
      </c>
      <c r="K58">
        <v>1</v>
      </c>
    </row>
    <row r="59" spans="1:11" x14ac:dyDescent="0.25">
      <c r="A59" s="3">
        <f t="shared" si="0"/>
        <v>58</v>
      </c>
      <c r="B59" t="s">
        <v>541</v>
      </c>
      <c r="C59" t="s">
        <v>540</v>
      </c>
      <c r="D59" t="s">
        <v>539</v>
      </c>
      <c r="E59">
        <v>2</v>
      </c>
      <c r="F59">
        <v>2</v>
      </c>
      <c r="G59">
        <v>100000</v>
      </c>
      <c r="H59">
        <v>1500</v>
      </c>
      <c r="I59">
        <v>100</v>
      </c>
      <c r="J59">
        <v>1</v>
      </c>
      <c r="K59">
        <v>1</v>
      </c>
    </row>
    <row r="60" spans="1:11" x14ac:dyDescent="0.25">
      <c r="A60" s="3">
        <f t="shared" si="0"/>
        <v>59</v>
      </c>
      <c r="B60" t="s">
        <v>538</v>
      </c>
      <c r="C60" t="s">
        <v>538</v>
      </c>
      <c r="D60" t="s">
        <v>537</v>
      </c>
      <c r="E60">
        <v>2</v>
      </c>
      <c r="F60">
        <v>2</v>
      </c>
      <c r="G60">
        <v>150000</v>
      </c>
      <c r="H60">
        <v>2250</v>
      </c>
      <c r="I60">
        <v>100</v>
      </c>
      <c r="J60">
        <v>1</v>
      </c>
      <c r="K60">
        <v>1</v>
      </c>
    </row>
    <row r="61" spans="1:11" x14ac:dyDescent="0.25">
      <c r="A61" s="3">
        <f t="shared" si="0"/>
        <v>60</v>
      </c>
      <c r="B61" t="s">
        <v>533</v>
      </c>
      <c r="C61" t="s">
        <v>536</v>
      </c>
      <c r="D61" t="s">
        <v>531</v>
      </c>
      <c r="E61">
        <v>3</v>
      </c>
      <c r="F61">
        <v>3</v>
      </c>
      <c r="G61">
        <v>0</v>
      </c>
      <c r="H61">
        <v>0</v>
      </c>
      <c r="I61">
        <v>100</v>
      </c>
      <c r="J61">
        <v>1</v>
      </c>
    </row>
    <row r="62" spans="1:11" x14ac:dyDescent="0.25">
      <c r="A62" s="3">
        <f t="shared" si="0"/>
        <v>61</v>
      </c>
      <c r="B62" t="s">
        <v>533</v>
      </c>
      <c r="C62" t="s">
        <v>535</v>
      </c>
      <c r="D62" t="s">
        <v>531</v>
      </c>
      <c r="E62">
        <v>3</v>
      </c>
      <c r="F62">
        <v>3</v>
      </c>
      <c r="G62">
        <v>0</v>
      </c>
      <c r="H62">
        <v>0</v>
      </c>
      <c r="I62">
        <v>100</v>
      </c>
      <c r="J62">
        <v>1</v>
      </c>
    </row>
    <row r="63" spans="1:11" x14ac:dyDescent="0.25">
      <c r="A63" s="3">
        <f t="shared" si="0"/>
        <v>62</v>
      </c>
      <c r="B63" t="s">
        <v>533</v>
      </c>
      <c r="C63" t="s">
        <v>534</v>
      </c>
      <c r="D63" t="s">
        <v>531</v>
      </c>
      <c r="E63">
        <v>3</v>
      </c>
      <c r="F63">
        <v>3</v>
      </c>
      <c r="G63">
        <v>0</v>
      </c>
      <c r="H63">
        <v>0</v>
      </c>
      <c r="I63">
        <v>100</v>
      </c>
      <c r="J63">
        <v>1</v>
      </c>
    </row>
    <row r="64" spans="1:11" x14ac:dyDescent="0.25">
      <c r="A64" s="3">
        <f t="shared" si="0"/>
        <v>63</v>
      </c>
      <c r="B64" t="s">
        <v>533</v>
      </c>
      <c r="C64" t="s">
        <v>532</v>
      </c>
      <c r="D64" t="s">
        <v>531</v>
      </c>
      <c r="E64">
        <v>3</v>
      </c>
      <c r="F64">
        <v>3</v>
      </c>
      <c r="G64">
        <v>0</v>
      </c>
      <c r="H64">
        <v>0</v>
      </c>
      <c r="I64">
        <v>100</v>
      </c>
      <c r="J64">
        <v>1</v>
      </c>
    </row>
    <row r="65" spans="1:10" x14ac:dyDescent="0.25">
      <c r="A65" s="3">
        <f t="shared" si="0"/>
        <v>64</v>
      </c>
      <c r="B65" t="s">
        <v>519</v>
      </c>
      <c r="C65" t="s">
        <v>530</v>
      </c>
      <c r="D65" t="s">
        <v>517</v>
      </c>
      <c r="E65">
        <v>1</v>
      </c>
      <c r="F65">
        <v>1</v>
      </c>
      <c r="G65">
        <v>108</v>
      </c>
      <c r="H65">
        <v>0</v>
      </c>
      <c r="I65">
        <v>100</v>
      </c>
      <c r="J65">
        <v>1</v>
      </c>
    </row>
    <row r="66" spans="1:10" x14ac:dyDescent="0.25">
      <c r="A66" s="3">
        <f t="shared" si="0"/>
        <v>65</v>
      </c>
      <c r="B66" t="s">
        <v>519</v>
      </c>
      <c r="C66" t="s">
        <v>529</v>
      </c>
      <c r="D66" t="s">
        <v>517</v>
      </c>
      <c r="E66">
        <v>1</v>
      </c>
      <c r="F66">
        <v>1</v>
      </c>
      <c r="G66">
        <v>120</v>
      </c>
      <c r="H66">
        <v>0</v>
      </c>
      <c r="I66">
        <v>100</v>
      </c>
      <c r="J66">
        <v>1</v>
      </c>
    </row>
    <row r="67" spans="1:10" x14ac:dyDescent="0.25">
      <c r="A67" s="3">
        <f t="shared" ref="A67:A128" si="1">ROW()-1</f>
        <v>66</v>
      </c>
      <c r="B67" t="s">
        <v>519</v>
      </c>
      <c r="C67" t="s">
        <v>528</v>
      </c>
      <c r="D67" t="s">
        <v>517</v>
      </c>
      <c r="E67">
        <v>1</v>
      </c>
      <c r="F67">
        <v>1</v>
      </c>
      <c r="G67">
        <v>105</v>
      </c>
      <c r="H67">
        <v>0</v>
      </c>
      <c r="I67">
        <v>100</v>
      </c>
      <c r="J67">
        <v>1</v>
      </c>
    </row>
    <row r="68" spans="1:10" x14ac:dyDescent="0.25">
      <c r="A68" s="3">
        <f t="shared" si="1"/>
        <v>67</v>
      </c>
      <c r="B68" t="s">
        <v>519</v>
      </c>
      <c r="C68" t="s">
        <v>527</v>
      </c>
      <c r="D68" t="s">
        <v>517</v>
      </c>
      <c r="E68">
        <v>1</v>
      </c>
      <c r="F68">
        <v>1</v>
      </c>
      <c r="G68">
        <v>139</v>
      </c>
      <c r="H68">
        <v>0</v>
      </c>
      <c r="I68">
        <v>100</v>
      </c>
      <c r="J68">
        <v>1</v>
      </c>
    </row>
    <row r="69" spans="1:10" x14ac:dyDescent="0.25">
      <c r="A69" s="3">
        <f t="shared" si="1"/>
        <v>68</v>
      </c>
      <c r="B69" t="s">
        <v>519</v>
      </c>
      <c r="C69" t="s">
        <v>526</v>
      </c>
      <c r="D69" t="s">
        <v>517</v>
      </c>
      <c r="E69">
        <v>1</v>
      </c>
      <c r="F69">
        <v>1</v>
      </c>
      <c r="G69">
        <v>135</v>
      </c>
      <c r="H69">
        <v>0</v>
      </c>
      <c r="I69">
        <v>100</v>
      </c>
      <c r="J69">
        <v>1</v>
      </c>
    </row>
    <row r="70" spans="1:10" x14ac:dyDescent="0.25">
      <c r="A70" s="3">
        <f t="shared" si="1"/>
        <v>69</v>
      </c>
      <c r="B70" t="s">
        <v>519</v>
      </c>
      <c r="C70" t="s">
        <v>525</v>
      </c>
      <c r="D70" t="s">
        <v>517</v>
      </c>
      <c r="E70">
        <v>1</v>
      </c>
      <c r="F70">
        <v>1</v>
      </c>
      <c r="G70">
        <v>213</v>
      </c>
      <c r="H70">
        <v>0</v>
      </c>
      <c r="I70">
        <v>100</v>
      </c>
      <c r="J70">
        <v>1</v>
      </c>
    </row>
    <row r="71" spans="1:10" x14ac:dyDescent="0.25">
      <c r="A71" s="3">
        <f t="shared" si="1"/>
        <v>70</v>
      </c>
      <c r="B71" t="s">
        <v>519</v>
      </c>
      <c r="C71" t="s">
        <v>524</v>
      </c>
      <c r="D71" t="s">
        <v>517</v>
      </c>
      <c r="E71">
        <v>1</v>
      </c>
      <c r="F71">
        <v>2</v>
      </c>
      <c r="G71">
        <v>113</v>
      </c>
      <c r="H71">
        <v>0</v>
      </c>
      <c r="I71">
        <v>100</v>
      </c>
      <c r="J71">
        <v>1</v>
      </c>
    </row>
    <row r="72" spans="1:10" x14ac:dyDescent="0.25">
      <c r="A72" s="3">
        <f t="shared" si="1"/>
        <v>71</v>
      </c>
      <c r="B72" t="s">
        <v>519</v>
      </c>
      <c r="C72" t="s">
        <v>523</v>
      </c>
      <c r="D72" t="s">
        <v>517</v>
      </c>
      <c r="E72">
        <v>1</v>
      </c>
      <c r="F72">
        <v>2</v>
      </c>
      <c r="G72">
        <v>118</v>
      </c>
      <c r="H72">
        <v>0</v>
      </c>
      <c r="I72">
        <v>100</v>
      </c>
      <c r="J72">
        <v>1</v>
      </c>
    </row>
    <row r="73" spans="1:10" x14ac:dyDescent="0.25">
      <c r="A73" s="3">
        <f t="shared" si="1"/>
        <v>72</v>
      </c>
      <c r="B73" t="s">
        <v>519</v>
      </c>
      <c r="C73" t="s">
        <v>522</v>
      </c>
      <c r="D73" t="s">
        <v>517</v>
      </c>
      <c r="E73">
        <v>2</v>
      </c>
      <c r="F73">
        <v>2</v>
      </c>
      <c r="G73">
        <v>181</v>
      </c>
      <c r="H73">
        <v>0</v>
      </c>
      <c r="I73">
        <v>100</v>
      </c>
      <c r="J73">
        <v>1</v>
      </c>
    </row>
    <row r="74" spans="1:10" x14ac:dyDescent="0.25">
      <c r="A74" s="3">
        <f t="shared" si="1"/>
        <v>73</v>
      </c>
      <c r="B74" t="s">
        <v>519</v>
      </c>
      <c r="C74" t="s">
        <v>521</v>
      </c>
      <c r="D74" t="s">
        <v>517</v>
      </c>
      <c r="E74">
        <v>2</v>
      </c>
      <c r="F74">
        <v>2</v>
      </c>
      <c r="G74">
        <v>114</v>
      </c>
      <c r="H74">
        <v>0</v>
      </c>
      <c r="I74">
        <v>100</v>
      </c>
      <c r="J74">
        <v>1</v>
      </c>
    </row>
    <row r="75" spans="1:10" x14ac:dyDescent="0.25">
      <c r="A75" s="3">
        <f t="shared" si="1"/>
        <v>74</v>
      </c>
      <c r="B75" t="s">
        <v>519</v>
      </c>
      <c r="C75" t="s">
        <v>520</v>
      </c>
      <c r="D75" t="s">
        <v>517</v>
      </c>
      <c r="E75">
        <v>2</v>
      </c>
      <c r="F75">
        <v>2</v>
      </c>
      <c r="G75">
        <v>136</v>
      </c>
      <c r="H75">
        <v>0</v>
      </c>
      <c r="I75">
        <v>100</v>
      </c>
      <c r="J75">
        <v>1</v>
      </c>
    </row>
    <row r="76" spans="1:10" x14ac:dyDescent="0.25">
      <c r="A76" s="3">
        <f t="shared" si="1"/>
        <v>75</v>
      </c>
      <c r="B76" t="s">
        <v>519</v>
      </c>
      <c r="C76" t="s">
        <v>518</v>
      </c>
      <c r="D76" t="s">
        <v>517</v>
      </c>
      <c r="E76">
        <v>2</v>
      </c>
      <c r="F76">
        <v>2</v>
      </c>
      <c r="G76">
        <v>156</v>
      </c>
      <c r="H76">
        <v>0</v>
      </c>
      <c r="I76">
        <v>100</v>
      </c>
      <c r="J76">
        <v>1</v>
      </c>
    </row>
    <row r="77" spans="1:10" x14ac:dyDescent="0.25">
      <c r="A77" s="3">
        <f t="shared" si="1"/>
        <v>76</v>
      </c>
      <c r="B77" t="s">
        <v>497</v>
      </c>
      <c r="C77" t="s">
        <v>516</v>
      </c>
      <c r="D77" t="s">
        <v>495</v>
      </c>
      <c r="E77">
        <v>1</v>
      </c>
      <c r="F77">
        <v>1</v>
      </c>
      <c r="G77">
        <v>0</v>
      </c>
      <c r="H77">
        <v>0</v>
      </c>
      <c r="I77">
        <v>100</v>
      </c>
      <c r="J77">
        <v>1</v>
      </c>
    </row>
    <row r="78" spans="1:10" x14ac:dyDescent="0.25">
      <c r="A78" s="3">
        <f t="shared" si="1"/>
        <v>77</v>
      </c>
      <c r="B78" t="s">
        <v>497</v>
      </c>
      <c r="C78" t="s">
        <v>515</v>
      </c>
      <c r="D78" t="s">
        <v>495</v>
      </c>
      <c r="E78">
        <v>1</v>
      </c>
      <c r="F78">
        <v>1</v>
      </c>
      <c r="G78">
        <v>0</v>
      </c>
      <c r="H78">
        <v>0</v>
      </c>
      <c r="I78">
        <v>100</v>
      </c>
      <c r="J78">
        <v>1</v>
      </c>
    </row>
    <row r="79" spans="1:10" x14ac:dyDescent="0.25">
      <c r="A79" s="3">
        <f t="shared" si="1"/>
        <v>78</v>
      </c>
      <c r="B79" t="s">
        <v>497</v>
      </c>
      <c r="C79" t="s">
        <v>514</v>
      </c>
      <c r="D79" t="s">
        <v>495</v>
      </c>
      <c r="E79">
        <v>1</v>
      </c>
      <c r="F79">
        <v>1</v>
      </c>
      <c r="G79">
        <v>0</v>
      </c>
      <c r="H79">
        <v>0</v>
      </c>
      <c r="I79">
        <v>100</v>
      </c>
      <c r="J79">
        <v>1</v>
      </c>
    </row>
    <row r="80" spans="1:10" x14ac:dyDescent="0.25">
      <c r="A80" s="3">
        <f t="shared" si="1"/>
        <v>79</v>
      </c>
      <c r="B80" t="s">
        <v>497</v>
      </c>
      <c r="C80" t="s">
        <v>513</v>
      </c>
      <c r="D80" t="s">
        <v>495</v>
      </c>
      <c r="E80">
        <v>1</v>
      </c>
      <c r="F80">
        <v>1</v>
      </c>
      <c r="G80">
        <v>0</v>
      </c>
      <c r="H80">
        <v>0</v>
      </c>
      <c r="I80">
        <v>100</v>
      </c>
      <c r="J80">
        <v>1</v>
      </c>
    </row>
    <row r="81" spans="1:10" x14ac:dyDescent="0.25">
      <c r="A81" s="3">
        <f t="shared" si="1"/>
        <v>80</v>
      </c>
      <c r="B81" t="s">
        <v>497</v>
      </c>
      <c r="C81" t="s">
        <v>512</v>
      </c>
      <c r="D81" t="s">
        <v>495</v>
      </c>
      <c r="E81">
        <v>1</v>
      </c>
      <c r="F81">
        <v>1</v>
      </c>
      <c r="G81">
        <v>0</v>
      </c>
      <c r="H81">
        <v>0</v>
      </c>
      <c r="I81">
        <v>100</v>
      </c>
      <c r="J81">
        <v>1</v>
      </c>
    </row>
    <row r="82" spans="1:10" x14ac:dyDescent="0.25">
      <c r="A82" s="3">
        <f t="shared" si="1"/>
        <v>81</v>
      </c>
      <c r="B82" t="s">
        <v>497</v>
      </c>
      <c r="C82" t="s">
        <v>511</v>
      </c>
      <c r="D82" t="s">
        <v>495</v>
      </c>
      <c r="E82">
        <v>1</v>
      </c>
      <c r="F82">
        <v>1</v>
      </c>
      <c r="G82">
        <v>0</v>
      </c>
      <c r="H82">
        <v>0</v>
      </c>
      <c r="I82">
        <v>100</v>
      </c>
      <c r="J82">
        <v>1</v>
      </c>
    </row>
    <row r="83" spans="1:10" x14ac:dyDescent="0.25">
      <c r="A83" s="3">
        <f t="shared" si="1"/>
        <v>82</v>
      </c>
      <c r="B83" t="s">
        <v>497</v>
      </c>
      <c r="C83" t="s">
        <v>510</v>
      </c>
      <c r="D83" t="s">
        <v>495</v>
      </c>
      <c r="E83">
        <v>1</v>
      </c>
      <c r="F83">
        <v>1</v>
      </c>
      <c r="G83">
        <v>0</v>
      </c>
      <c r="H83">
        <v>0</v>
      </c>
      <c r="I83">
        <v>100</v>
      </c>
      <c r="J83">
        <v>1</v>
      </c>
    </row>
    <row r="84" spans="1:10" x14ac:dyDescent="0.25">
      <c r="A84" s="3">
        <f t="shared" si="1"/>
        <v>83</v>
      </c>
      <c r="B84" t="s">
        <v>497</v>
      </c>
      <c r="C84" t="s">
        <v>509</v>
      </c>
      <c r="D84" t="s">
        <v>495</v>
      </c>
      <c r="E84">
        <v>1</v>
      </c>
      <c r="F84">
        <v>1</v>
      </c>
      <c r="G84">
        <v>0</v>
      </c>
      <c r="H84">
        <v>0</v>
      </c>
      <c r="I84">
        <v>100</v>
      </c>
      <c r="J84">
        <v>1</v>
      </c>
    </row>
    <row r="85" spans="1:10" x14ac:dyDescent="0.25">
      <c r="A85" s="3">
        <f t="shared" si="1"/>
        <v>84</v>
      </c>
      <c r="B85" t="s">
        <v>497</v>
      </c>
      <c r="C85" t="s">
        <v>508</v>
      </c>
      <c r="D85" t="s">
        <v>495</v>
      </c>
      <c r="E85">
        <v>2</v>
      </c>
      <c r="F85">
        <v>2</v>
      </c>
      <c r="G85">
        <v>0</v>
      </c>
      <c r="H85">
        <v>0</v>
      </c>
      <c r="I85">
        <v>100</v>
      </c>
      <c r="J85">
        <v>1</v>
      </c>
    </row>
    <row r="86" spans="1:10" x14ac:dyDescent="0.25">
      <c r="A86" s="3">
        <f t="shared" si="1"/>
        <v>85</v>
      </c>
      <c r="B86" t="s">
        <v>497</v>
      </c>
      <c r="C86" t="s">
        <v>507</v>
      </c>
      <c r="D86" t="s">
        <v>495</v>
      </c>
      <c r="E86">
        <v>2</v>
      </c>
      <c r="F86">
        <v>2</v>
      </c>
      <c r="G86">
        <v>0</v>
      </c>
      <c r="H86">
        <v>0</v>
      </c>
      <c r="I86">
        <v>100</v>
      </c>
      <c r="J86">
        <v>1</v>
      </c>
    </row>
    <row r="87" spans="1:10" x14ac:dyDescent="0.25">
      <c r="A87" s="3">
        <f t="shared" si="1"/>
        <v>86</v>
      </c>
      <c r="B87" t="s">
        <v>497</v>
      </c>
      <c r="C87" t="s">
        <v>506</v>
      </c>
      <c r="D87" t="s">
        <v>495</v>
      </c>
      <c r="E87">
        <v>2</v>
      </c>
      <c r="F87">
        <v>2</v>
      </c>
      <c r="G87">
        <v>0</v>
      </c>
      <c r="H87">
        <v>0</v>
      </c>
      <c r="I87">
        <v>100</v>
      </c>
      <c r="J87">
        <v>1</v>
      </c>
    </row>
    <row r="88" spans="1:10" x14ac:dyDescent="0.25">
      <c r="A88" s="3">
        <f t="shared" si="1"/>
        <v>87</v>
      </c>
      <c r="B88" t="s">
        <v>497</v>
      </c>
      <c r="C88" t="s">
        <v>505</v>
      </c>
      <c r="D88" t="s">
        <v>495</v>
      </c>
      <c r="E88">
        <v>2</v>
      </c>
      <c r="F88">
        <v>2</v>
      </c>
      <c r="G88">
        <v>0</v>
      </c>
      <c r="H88">
        <v>0</v>
      </c>
      <c r="I88">
        <v>100</v>
      </c>
      <c r="J88">
        <v>1</v>
      </c>
    </row>
    <row r="89" spans="1:10" x14ac:dyDescent="0.25">
      <c r="A89" s="3">
        <f t="shared" si="1"/>
        <v>88</v>
      </c>
      <c r="B89" t="s">
        <v>497</v>
      </c>
      <c r="C89" t="s">
        <v>504</v>
      </c>
      <c r="D89" t="s">
        <v>495</v>
      </c>
      <c r="E89">
        <v>2</v>
      </c>
      <c r="F89">
        <v>2</v>
      </c>
      <c r="G89">
        <v>0</v>
      </c>
      <c r="H89">
        <v>0</v>
      </c>
      <c r="I89">
        <v>100</v>
      </c>
      <c r="J89">
        <v>1</v>
      </c>
    </row>
    <row r="90" spans="1:10" x14ac:dyDescent="0.25">
      <c r="A90" s="3">
        <f t="shared" si="1"/>
        <v>89</v>
      </c>
      <c r="B90" t="s">
        <v>497</v>
      </c>
      <c r="C90" t="s">
        <v>503</v>
      </c>
      <c r="D90" t="s">
        <v>495</v>
      </c>
      <c r="E90">
        <v>2</v>
      </c>
      <c r="F90">
        <v>2</v>
      </c>
      <c r="G90">
        <v>0</v>
      </c>
      <c r="H90">
        <v>0</v>
      </c>
      <c r="I90">
        <v>100</v>
      </c>
      <c r="J90">
        <v>1</v>
      </c>
    </row>
    <row r="91" spans="1:10" x14ac:dyDescent="0.25">
      <c r="A91" s="3">
        <f t="shared" si="1"/>
        <v>90</v>
      </c>
      <c r="B91" t="s">
        <v>497</v>
      </c>
      <c r="C91" t="s">
        <v>502</v>
      </c>
      <c r="D91" t="s">
        <v>495</v>
      </c>
      <c r="E91">
        <v>2</v>
      </c>
      <c r="F91">
        <v>2</v>
      </c>
      <c r="G91">
        <v>0</v>
      </c>
      <c r="H91">
        <v>0</v>
      </c>
      <c r="I91">
        <v>100</v>
      </c>
      <c r="J91">
        <v>1</v>
      </c>
    </row>
    <row r="92" spans="1:10" x14ac:dyDescent="0.25">
      <c r="A92" s="3">
        <f t="shared" si="1"/>
        <v>91</v>
      </c>
      <c r="B92" t="s">
        <v>497</v>
      </c>
      <c r="C92" t="s">
        <v>501</v>
      </c>
      <c r="D92" t="s">
        <v>495</v>
      </c>
      <c r="E92">
        <v>2</v>
      </c>
      <c r="F92">
        <v>2</v>
      </c>
      <c r="G92">
        <v>0</v>
      </c>
      <c r="H92">
        <v>0</v>
      </c>
      <c r="I92">
        <v>100</v>
      </c>
      <c r="J92">
        <v>1</v>
      </c>
    </row>
    <row r="93" spans="1:10" x14ac:dyDescent="0.25">
      <c r="A93" s="3">
        <f t="shared" si="1"/>
        <v>92</v>
      </c>
      <c r="B93" t="s">
        <v>497</v>
      </c>
      <c r="C93" t="s">
        <v>500</v>
      </c>
      <c r="D93" t="s">
        <v>495</v>
      </c>
      <c r="E93">
        <v>3</v>
      </c>
      <c r="F93">
        <v>3</v>
      </c>
      <c r="G93">
        <v>0</v>
      </c>
      <c r="H93">
        <v>0</v>
      </c>
      <c r="I93">
        <v>100</v>
      </c>
      <c r="J93">
        <v>1</v>
      </c>
    </row>
    <row r="94" spans="1:10" x14ac:dyDescent="0.25">
      <c r="A94" s="3">
        <f t="shared" si="1"/>
        <v>93</v>
      </c>
      <c r="B94" t="s">
        <v>497</v>
      </c>
      <c r="C94" t="s">
        <v>499</v>
      </c>
      <c r="D94" t="s">
        <v>495</v>
      </c>
      <c r="E94">
        <v>3</v>
      </c>
      <c r="F94">
        <v>3</v>
      </c>
      <c r="G94">
        <v>0</v>
      </c>
      <c r="H94">
        <v>0</v>
      </c>
      <c r="I94">
        <v>100</v>
      </c>
      <c r="J94">
        <v>1</v>
      </c>
    </row>
    <row r="95" spans="1:10" x14ac:dyDescent="0.25">
      <c r="A95" s="3">
        <f t="shared" si="1"/>
        <v>94</v>
      </c>
      <c r="B95" t="s">
        <v>497</v>
      </c>
      <c r="C95" t="s">
        <v>498</v>
      </c>
      <c r="D95" t="s">
        <v>495</v>
      </c>
      <c r="E95">
        <v>4</v>
      </c>
      <c r="F95">
        <v>4</v>
      </c>
      <c r="G95">
        <v>0</v>
      </c>
      <c r="H95">
        <v>0</v>
      </c>
      <c r="I95">
        <v>100</v>
      </c>
      <c r="J95">
        <v>1</v>
      </c>
    </row>
    <row r="96" spans="1:10" x14ac:dyDescent="0.25">
      <c r="A96" s="3">
        <f t="shared" si="1"/>
        <v>95</v>
      </c>
      <c r="B96" t="s">
        <v>497</v>
      </c>
      <c r="C96" t="s">
        <v>496</v>
      </c>
      <c r="D96" t="s">
        <v>495</v>
      </c>
      <c r="E96">
        <v>5</v>
      </c>
      <c r="F96">
        <v>5</v>
      </c>
      <c r="G96">
        <v>0</v>
      </c>
      <c r="H96">
        <v>0</v>
      </c>
      <c r="I96">
        <v>100</v>
      </c>
      <c r="J96">
        <v>1</v>
      </c>
    </row>
    <row r="97" spans="1:10" x14ac:dyDescent="0.25">
      <c r="A97" s="3">
        <f t="shared" si="1"/>
        <v>96</v>
      </c>
      <c r="B97" t="s">
        <v>461</v>
      </c>
      <c r="C97" t="s">
        <v>494</v>
      </c>
      <c r="D97" t="s">
        <v>493</v>
      </c>
      <c r="E97">
        <v>4</v>
      </c>
      <c r="F97">
        <v>4</v>
      </c>
      <c r="G97">
        <v>0</v>
      </c>
      <c r="H97">
        <v>0</v>
      </c>
      <c r="I97">
        <v>100</v>
      </c>
      <c r="J97">
        <v>1</v>
      </c>
    </row>
    <row r="98" spans="1:10" x14ac:dyDescent="0.25">
      <c r="A98" s="3">
        <f t="shared" si="1"/>
        <v>97</v>
      </c>
      <c r="B98" t="s">
        <v>461</v>
      </c>
      <c r="C98" t="s">
        <v>492</v>
      </c>
      <c r="D98" t="s">
        <v>491</v>
      </c>
      <c r="E98">
        <v>4</v>
      </c>
      <c r="F98">
        <v>4</v>
      </c>
      <c r="G98">
        <v>0</v>
      </c>
      <c r="H98">
        <v>0</v>
      </c>
      <c r="I98">
        <v>100</v>
      </c>
      <c r="J98">
        <v>1</v>
      </c>
    </row>
    <row r="99" spans="1:10" x14ac:dyDescent="0.25">
      <c r="A99" s="3">
        <f t="shared" si="1"/>
        <v>98</v>
      </c>
      <c r="B99" t="s">
        <v>461</v>
      </c>
      <c r="C99" t="s">
        <v>490</v>
      </c>
      <c r="D99" t="s">
        <v>489</v>
      </c>
      <c r="E99">
        <v>4</v>
      </c>
      <c r="F99">
        <v>4</v>
      </c>
      <c r="G99">
        <v>0</v>
      </c>
      <c r="H99">
        <v>0</v>
      </c>
      <c r="I99">
        <v>100</v>
      </c>
      <c r="J99">
        <v>1</v>
      </c>
    </row>
    <row r="100" spans="1:10" x14ac:dyDescent="0.25">
      <c r="A100" s="3">
        <f t="shared" si="1"/>
        <v>99</v>
      </c>
      <c r="B100" t="s">
        <v>461</v>
      </c>
      <c r="C100" t="s">
        <v>488</v>
      </c>
      <c r="D100" t="s">
        <v>487</v>
      </c>
      <c r="E100">
        <v>4</v>
      </c>
      <c r="F100">
        <v>4</v>
      </c>
      <c r="G100">
        <v>0</v>
      </c>
      <c r="H100">
        <v>0</v>
      </c>
      <c r="I100">
        <v>100</v>
      </c>
      <c r="J100">
        <v>1</v>
      </c>
    </row>
    <row r="101" spans="1:10" x14ac:dyDescent="0.25">
      <c r="A101" s="3">
        <f t="shared" si="1"/>
        <v>100</v>
      </c>
      <c r="B101" t="s">
        <v>461</v>
      </c>
      <c r="C101" t="s">
        <v>486</v>
      </c>
      <c r="D101" t="s">
        <v>484</v>
      </c>
      <c r="E101">
        <v>2</v>
      </c>
      <c r="F101">
        <v>2</v>
      </c>
      <c r="G101">
        <v>0</v>
      </c>
      <c r="H101">
        <v>0</v>
      </c>
      <c r="I101">
        <v>100</v>
      </c>
      <c r="J101">
        <v>1</v>
      </c>
    </row>
    <row r="102" spans="1:10" x14ac:dyDescent="0.25">
      <c r="A102" s="3">
        <f t="shared" si="1"/>
        <v>101</v>
      </c>
      <c r="B102" t="s">
        <v>461</v>
      </c>
      <c r="C102" t="s">
        <v>485</v>
      </c>
      <c r="D102" t="s">
        <v>484</v>
      </c>
      <c r="E102">
        <v>4</v>
      </c>
      <c r="F102">
        <v>4</v>
      </c>
      <c r="G102">
        <v>0</v>
      </c>
      <c r="H102">
        <v>0</v>
      </c>
      <c r="I102">
        <v>100</v>
      </c>
      <c r="J102">
        <v>1</v>
      </c>
    </row>
    <row r="103" spans="1:10" x14ac:dyDescent="0.25">
      <c r="A103" s="3">
        <f t="shared" si="1"/>
        <v>102</v>
      </c>
      <c r="B103" t="s">
        <v>461</v>
      </c>
      <c r="C103" t="s">
        <v>483</v>
      </c>
      <c r="D103" t="s">
        <v>482</v>
      </c>
      <c r="E103">
        <v>2</v>
      </c>
      <c r="F103">
        <v>2</v>
      </c>
      <c r="G103">
        <v>0</v>
      </c>
      <c r="H103">
        <v>0</v>
      </c>
      <c r="I103">
        <v>100</v>
      </c>
      <c r="J103">
        <v>1</v>
      </c>
    </row>
    <row r="104" spans="1:10" x14ac:dyDescent="0.25">
      <c r="A104" s="3">
        <f t="shared" si="1"/>
        <v>103</v>
      </c>
      <c r="B104" t="s">
        <v>461</v>
      </c>
      <c r="C104" t="s">
        <v>481</v>
      </c>
      <c r="D104" t="s">
        <v>480</v>
      </c>
      <c r="E104">
        <v>2</v>
      </c>
      <c r="F104">
        <v>2</v>
      </c>
      <c r="G104">
        <v>0</v>
      </c>
      <c r="H104">
        <v>0</v>
      </c>
      <c r="I104">
        <v>100</v>
      </c>
      <c r="J104">
        <v>1</v>
      </c>
    </row>
    <row r="105" spans="1:10" x14ac:dyDescent="0.25">
      <c r="A105" s="3">
        <f t="shared" si="1"/>
        <v>104</v>
      </c>
      <c r="B105" t="s">
        <v>461</v>
      </c>
      <c r="C105" t="s">
        <v>479</v>
      </c>
      <c r="D105" t="s">
        <v>478</v>
      </c>
      <c r="E105">
        <v>6</v>
      </c>
      <c r="F105">
        <v>6</v>
      </c>
      <c r="G105">
        <v>0</v>
      </c>
      <c r="H105">
        <v>0</v>
      </c>
      <c r="I105">
        <v>100</v>
      </c>
      <c r="J105">
        <v>1</v>
      </c>
    </row>
    <row r="106" spans="1:10" x14ac:dyDescent="0.25">
      <c r="A106" s="3">
        <f t="shared" si="1"/>
        <v>105</v>
      </c>
      <c r="B106" t="s">
        <v>461</v>
      </c>
      <c r="C106" t="s">
        <v>477</v>
      </c>
      <c r="D106" t="s">
        <v>476</v>
      </c>
      <c r="E106">
        <v>3</v>
      </c>
      <c r="F106">
        <v>3</v>
      </c>
      <c r="G106">
        <v>0</v>
      </c>
      <c r="H106">
        <v>0</v>
      </c>
      <c r="I106">
        <v>100</v>
      </c>
      <c r="J106">
        <v>1</v>
      </c>
    </row>
    <row r="107" spans="1:10" x14ac:dyDescent="0.25">
      <c r="A107" s="3">
        <f t="shared" si="1"/>
        <v>106</v>
      </c>
      <c r="B107" t="s">
        <v>461</v>
      </c>
      <c r="C107" t="s">
        <v>475</v>
      </c>
      <c r="D107" t="s">
        <v>474</v>
      </c>
      <c r="E107">
        <v>3</v>
      </c>
      <c r="F107">
        <v>3</v>
      </c>
      <c r="G107">
        <v>0</v>
      </c>
      <c r="H107">
        <v>0</v>
      </c>
      <c r="I107">
        <v>100</v>
      </c>
      <c r="J107">
        <v>1</v>
      </c>
    </row>
    <row r="108" spans="1:10" x14ac:dyDescent="0.25">
      <c r="A108" s="3">
        <f t="shared" si="1"/>
        <v>107</v>
      </c>
      <c r="B108" t="s">
        <v>461</v>
      </c>
      <c r="C108" t="s">
        <v>473</v>
      </c>
      <c r="D108" t="s">
        <v>472</v>
      </c>
      <c r="E108">
        <v>4</v>
      </c>
      <c r="F108">
        <v>4</v>
      </c>
      <c r="G108">
        <v>0</v>
      </c>
      <c r="H108">
        <v>0</v>
      </c>
      <c r="I108">
        <v>100</v>
      </c>
      <c r="J108">
        <v>1</v>
      </c>
    </row>
    <row r="109" spans="1:10" x14ac:dyDescent="0.25">
      <c r="A109" s="3">
        <f t="shared" si="1"/>
        <v>108</v>
      </c>
      <c r="B109" t="s">
        <v>461</v>
      </c>
      <c r="C109" t="s">
        <v>471</v>
      </c>
      <c r="D109" t="s">
        <v>469</v>
      </c>
      <c r="E109">
        <v>3</v>
      </c>
      <c r="F109">
        <v>3</v>
      </c>
      <c r="G109">
        <v>0</v>
      </c>
      <c r="H109">
        <v>0</v>
      </c>
      <c r="I109">
        <v>100</v>
      </c>
      <c r="J109">
        <v>1</v>
      </c>
    </row>
    <row r="110" spans="1:10" x14ac:dyDescent="0.25">
      <c r="A110" s="3">
        <f t="shared" si="1"/>
        <v>109</v>
      </c>
      <c r="B110" t="s">
        <v>461</v>
      </c>
      <c r="C110" t="s">
        <v>470</v>
      </c>
      <c r="D110" t="s">
        <v>469</v>
      </c>
      <c r="E110">
        <v>3</v>
      </c>
      <c r="F110">
        <v>3</v>
      </c>
      <c r="G110">
        <v>0</v>
      </c>
      <c r="H110">
        <v>0</v>
      </c>
      <c r="I110">
        <v>100</v>
      </c>
      <c r="J110">
        <v>1</v>
      </c>
    </row>
    <row r="111" spans="1:10" x14ac:dyDescent="0.25">
      <c r="A111" s="3">
        <f t="shared" si="1"/>
        <v>110</v>
      </c>
      <c r="B111" t="s">
        <v>461</v>
      </c>
      <c r="C111" t="s">
        <v>468</v>
      </c>
      <c r="D111" t="s">
        <v>466</v>
      </c>
      <c r="E111">
        <v>3</v>
      </c>
      <c r="F111">
        <v>3</v>
      </c>
      <c r="G111">
        <v>0</v>
      </c>
      <c r="H111">
        <v>0</v>
      </c>
      <c r="I111">
        <v>100</v>
      </c>
      <c r="J111">
        <v>1</v>
      </c>
    </row>
    <row r="112" spans="1:10" x14ac:dyDescent="0.25">
      <c r="A112" s="3">
        <f t="shared" si="1"/>
        <v>111</v>
      </c>
      <c r="B112" t="s">
        <v>461</v>
      </c>
      <c r="C112" t="s">
        <v>467</v>
      </c>
      <c r="D112" t="s">
        <v>466</v>
      </c>
      <c r="E112">
        <v>5</v>
      </c>
      <c r="F112">
        <v>5</v>
      </c>
      <c r="G112">
        <v>0</v>
      </c>
      <c r="H112">
        <v>0</v>
      </c>
      <c r="I112">
        <v>100</v>
      </c>
      <c r="J112">
        <v>1</v>
      </c>
    </row>
    <row r="113" spans="1:10" x14ac:dyDescent="0.25">
      <c r="A113" s="3">
        <f t="shared" si="1"/>
        <v>112</v>
      </c>
      <c r="B113" t="s">
        <v>461</v>
      </c>
      <c r="C113" t="s">
        <v>465</v>
      </c>
      <c r="D113" t="s">
        <v>464</v>
      </c>
      <c r="E113">
        <v>3</v>
      </c>
      <c r="F113">
        <v>3</v>
      </c>
      <c r="G113">
        <v>0</v>
      </c>
      <c r="H113">
        <v>0</v>
      </c>
      <c r="I113">
        <v>100</v>
      </c>
      <c r="J113">
        <v>1</v>
      </c>
    </row>
    <row r="114" spans="1:10" x14ac:dyDescent="0.25">
      <c r="A114" s="3">
        <f t="shared" si="1"/>
        <v>113</v>
      </c>
      <c r="B114" t="s">
        <v>461</v>
      </c>
      <c r="C114" t="s">
        <v>463</v>
      </c>
      <c r="D114" t="s">
        <v>462</v>
      </c>
      <c r="E114">
        <v>3</v>
      </c>
      <c r="F114">
        <v>3</v>
      </c>
      <c r="G114">
        <v>0</v>
      </c>
      <c r="H114">
        <v>0</v>
      </c>
      <c r="I114">
        <v>100</v>
      </c>
      <c r="J114">
        <v>1</v>
      </c>
    </row>
    <row r="115" spans="1:10" x14ac:dyDescent="0.25">
      <c r="A115" s="3">
        <f t="shared" si="1"/>
        <v>114</v>
      </c>
      <c r="B115" t="s">
        <v>461</v>
      </c>
      <c r="C115" t="s">
        <v>460</v>
      </c>
      <c r="D115" t="s">
        <v>459</v>
      </c>
      <c r="E115">
        <v>3</v>
      </c>
      <c r="F115">
        <v>3</v>
      </c>
      <c r="G115">
        <v>0</v>
      </c>
      <c r="H115">
        <v>0</v>
      </c>
      <c r="I115">
        <v>100</v>
      </c>
      <c r="J115">
        <v>1</v>
      </c>
    </row>
    <row r="116" spans="1:10" x14ac:dyDescent="0.25">
      <c r="A116" s="3">
        <f t="shared" si="1"/>
        <v>115</v>
      </c>
      <c r="B116" t="s">
        <v>451</v>
      </c>
      <c r="C116" t="s">
        <v>458</v>
      </c>
      <c r="D116" t="s">
        <v>449</v>
      </c>
      <c r="E116">
        <v>2</v>
      </c>
      <c r="F116">
        <v>2</v>
      </c>
      <c r="G116">
        <v>0</v>
      </c>
      <c r="H116">
        <v>0</v>
      </c>
      <c r="I116">
        <v>100</v>
      </c>
      <c r="J116">
        <v>1</v>
      </c>
    </row>
    <row r="117" spans="1:10" x14ac:dyDescent="0.25">
      <c r="A117" s="3">
        <f t="shared" si="1"/>
        <v>116</v>
      </c>
      <c r="B117" t="s">
        <v>451</v>
      </c>
      <c r="C117" t="s">
        <v>457</v>
      </c>
      <c r="D117" t="s">
        <v>449</v>
      </c>
      <c r="E117">
        <v>3</v>
      </c>
      <c r="F117">
        <v>3</v>
      </c>
      <c r="G117">
        <v>0</v>
      </c>
      <c r="H117">
        <v>0</v>
      </c>
      <c r="I117">
        <v>100</v>
      </c>
      <c r="J117">
        <v>1</v>
      </c>
    </row>
    <row r="118" spans="1:10" x14ac:dyDescent="0.25">
      <c r="A118" s="3">
        <f t="shared" si="1"/>
        <v>117</v>
      </c>
      <c r="B118" t="s">
        <v>451</v>
      </c>
      <c r="C118" t="s">
        <v>456</v>
      </c>
      <c r="D118" t="s">
        <v>449</v>
      </c>
      <c r="E118">
        <v>2</v>
      </c>
      <c r="F118">
        <v>2</v>
      </c>
      <c r="G118">
        <v>0</v>
      </c>
      <c r="H118">
        <v>0</v>
      </c>
      <c r="I118">
        <v>100</v>
      </c>
      <c r="J118">
        <v>1</v>
      </c>
    </row>
    <row r="119" spans="1:10" x14ac:dyDescent="0.25">
      <c r="A119" s="3">
        <f t="shared" si="1"/>
        <v>118</v>
      </c>
      <c r="B119" t="s">
        <v>451</v>
      </c>
      <c r="C119" t="s">
        <v>455</v>
      </c>
      <c r="D119" t="s">
        <v>449</v>
      </c>
      <c r="E119">
        <v>4</v>
      </c>
      <c r="F119">
        <v>4</v>
      </c>
      <c r="G119">
        <v>0</v>
      </c>
      <c r="H119">
        <v>0</v>
      </c>
      <c r="I119">
        <v>100</v>
      </c>
      <c r="J119">
        <v>1</v>
      </c>
    </row>
    <row r="120" spans="1:10" x14ac:dyDescent="0.25">
      <c r="A120" s="3">
        <f t="shared" si="1"/>
        <v>119</v>
      </c>
      <c r="B120" t="s">
        <v>451</v>
      </c>
      <c r="C120" t="s">
        <v>454</v>
      </c>
      <c r="D120" t="s">
        <v>449</v>
      </c>
      <c r="E120">
        <v>2</v>
      </c>
      <c r="F120">
        <v>2</v>
      </c>
      <c r="G120">
        <v>0</v>
      </c>
      <c r="H120">
        <v>0</v>
      </c>
      <c r="I120">
        <v>100</v>
      </c>
      <c r="J120">
        <v>1</v>
      </c>
    </row>
    <row r="121" spans="1:10" x14ac:dyDescent="0.25">
      <c r="A121" s="3">
        <f t="shared" si="1"/>
        <v>120</v>
      </c>
      <c r="B121" t="s">
        <v>451</v>
      </c>
      <c r="C121" t="s">
        <v>453</v>
      </c>
      <c r="D121" t="s">
        <v>449</v>
      </c>
      <c r="E121">
        <v>2</v>
      </c>
      <c r="F121">
        <v>2</v>
      </c>
      <c r="G121">
        <v>0</v>
      </c>
      <c r="H121">
        <v>0</v>
      </c>
      <c r="I121">
        <v>100</v>
      </c>
      <c r="J121">
        <v>1</v>
      </c>
    </row>
    <row r="122" spans="1:10" x14ac:dyDescent="0.25">
      <c r="A122" s="3">
        <f t="shared" si="1"/>
        <v>121</v>
      </c>
      <c r="B122" t="s">
        <v>451</v>
      </c>
      <c r="C122" t="s">
        <v>452</v>
      </c>
      <c r="D122" t="s">
        <v>449</v>
      </c>
      <c r="E122">
        <v>1</v>
      </c>
      <c r="F122">
        <v>2</v>
      </c>
      <c r="G122">
        <v>0</v>
      </c>
      <c r="H122">
        <v>0</v>
      </c>
      <c r="I122">
        <v>100</v>
      </c>
      <c r="J122">
        <v>1</v>
      </c>
    </row>
    <row r="123" spans="1:10" x14ac:dyDescent="0.25">
      <c r="A123" s="3">
        <f t="shared" si="1"/>
        <v>122</v>
      </c>
      <c r="B123" t="s">
        <v>451</v>
      </c>
      <c r="C123" t="s">
        <v>450</v>
      </c>
      <c r="D123" t="s">
        <v>449</v>
      </c>
      <c r="E123">
        <v>2</v>
      </c>
      <c r="F123">
        <v>2</v>
      </c>
      <c r="G123">
        <v>0</v>
      </c>
      <c r="H123">
        <v>0</v>
      </c>
      <c r="I123">
        <v>100</v>
      </c>
      <c r="J123">
        <v>1</v>
      </c>
    </row>
    <row r="124" spans="1:10" x14ac:dyDescent="0.25">
      <c r="A124" s="3">
        <f t="shared" si="1"/>
        <v>123</v>
      </c>
      <c r="B124" t="s">
        <v>444</v>
      </c>
      <c r="C124" t="s">
        <v>448</v>
      </c>
      <c r="D124" t="s">
        <v>442</v>
      </c>
      <c r="E124">
        <v>2</v>
      </c>
      <c r="F124">
        <v>2</v>
      </c>
      <c r="G124">
        <v>0</v>
      </c>
      <c r="H124">
        <v>0</v>
      </c>
      <c r="I124">
        <v>100</v>
      </c>
      <c r="J124">
        <v>1</v>
      </c>
    </row>
    <row r="125" spans="1:10" x14ac:dyDescent="0.25">
      <c r="A125" s="3">
        <f t="shared" si="1"/>
        <v>124</v>
      </c>
      <c r="B125" t="s">
        <v>444</v>
      </c>
      <c r="C125" t="s">
        <v>447</v>
      </c>
      <c r="D125" t="s">
        <v>442</v>
      </c>
      <c r="E125">
        <v>2</v>
      </c>
      <c r="F125">
        <v>2</v>
      </c>
      <c r="G125">
        <v>0</v>
      </c>
      <c r="H125">
        <v>0</v>
      </c>
      <c r="I125">
        <v>100</v>
      </c>
      <c r="J125">
        <v>1</v>
      </c>
    </row>
    <row r="126" spans="1:10" x14ac:dyDescent="0.25">
      <c r="A126" s="3">
        <f t="shared" si="1"/>
        <v>125</v>
      </c>
      <c r="B126" t="s">
        <v>444</v>
      </c>
      <c r="C126" t="s">
        <v>446</v>
      </c>
      <c r="D126" t="s">
        <v>442</v>
      </c>
      <c r="E126">
        <v>2</v>
      </c>
      <c r="F126">
        <v>2</v>
      </c>
      <c r="G126">
        <v>0</v>
      </c>
      <c r="H126">
        <v>0</v>
      </c>
      <c r="I126">
        <v>100</v>
      </c>
      <c r="J126">
        <v>1</v>
      </c>
    </row>
    <row r="127" spans="1:10" x14ac:dyDescent="0.25">
      <c r="A127" s="3">
        <f t="shared" si="1"/>
        <v>126</v>
      </c>
      <c r="B127" t="s">
        <v>444</v>
      </c>
      <c r="C127" t="s">
        <v>445</v>
      </c>
      <c r="D127" t="s">
        <v>442</v>
      </c>
      <c r="E127">
        <v>2</v>
      </c>
      <c r="F127">
        <v>2</v>
      </c>
      <c r="G127">
        <v>0</v>
      </c>
      <c r="H127">
        <v>0</v>
      </c>
      <c r="I127">
        <v>100</v>
      </c>
      <c r="J127">
        <v>1</v>
      </c>
    </row>
    <row r="128" spans="1:10" x14ac:dyDescent="0.25">
      <c r="A128" s="3">
        <f t="shared" si="1"/>
        <v>127</v>
      </c>
      <c r="B128" t="s">
        <v>444</v>
      </c>
      <c r="C128" t="s">
        <v>443</v>
      </c>
      <c r="D128" t="s">
        <v>442</v>
      </c>
      <c r="E128">
        <v>2</v>
      </c>
      <c r="F128">
        <v>2</v>
      </c>
      <c r="G128">
        <v>0</v>
      </c>
      <c r="H128">
        <v>0</v>
      </c>
      <c r="I128">
        <v>100</v>
      </c>
      <c r="J128">
        <v>1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5A0300F-3A67-4709-AEF7-EDF73B722A4D}">
            <xm:f>AND(ISNUMBER(A1),ISNA(MATCH(B1,FIRM!$C$2:$C$30,0)))</xm:f>
            <x14:dxf>
              <fill>
                <patternFill>
                  <bgColor rgb="FFFF0000"/>
                </patternFill>
              </fill>
            </x14:dxf>
          </x14:cfRule>
          <xm:sqref>B1:B1048576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" style="3" bestFit="1" customWidth="1"/>
    <col min="2" max="2" width="6.28515625" bestFit="1" customWidth="1"/>
    <col min="3" max="3" width="11" bestFit="1" customWidth="1"/>
    <col min="4" max="4" width="20.28515625" bestFit="1" customWidth="1"/>
    <col min="5" max="5" width="7.140625" bestFit="1" customWidth="1"/>
    <col min="6" max="6" width="10.5703125" bestFit="1" customWidth="1"/>
    <col min="7" max="7" width="12.85546875" bestFit="1" customWidth="1"/>
    <col min="8" max="8" width="10.7109375" bestFit="1" customWidth="1"/>
    <col min="9" max="9" width="11.5703125" bestFit="1" customWidth="1"/>
    <col min="10" max="10" width="10.7109375" bestFit="1" customWidth="1"/>
  </cols>
  <sheetData>
    <row r="1" spans="1:10" s="1" customFormat="1" x14ac:dyDescent="0.25">
      <c r="A1" s="2" t="s">
        <v>1493</v>
      </c>
      <c r="B1" s="1" t="s">
        <v>0</v>
      </c>
      <c r="C1" s="1" t="s">
        <v>629</v>
      </c>
      <c r="D1" s="1" t="s">
        <v>2</v>
      </c>
      <c r="E1" s="1" t="s">
        <v>644</v>
      </c>
      <c r="F1" s="1" t="s">
        <v>643</v>
      </c>
      <c r="G1" s="1" t="s">
        <v>642</v>
      </c>
      <c r="H1" s="1" t="s">
        <v>641</v>
      </c>
      <c r="I1" s="1" t="s">
        <v>640</v>
      </c>
      <c r="J1" s="1" t="s">
        <v>639</v>
      </c>
    </row>
    <row r="2" spans="1:10" x14ac:dyDescent="0.25">
      <c r="A2" s="3">
        <f>ROW()-1</f>
        <v>1</v>
      </c>
      <c r="B2" t="s">
        <v>637</v>
      </c>
      <c r="C2" t="s">
        <v>619</v>
      </c>
      <c r="D2" t="s">
        <v>618</v>
      </c>
      <c r="E2" t="s">
        <v>434</v>
      </c>
      <c r="F2">
        <v>1</v>
      </c>
      <c r="G2">
        <v>1</v>
      </c>
      <c r="H2">
        <v>1</v>
      </c>
      <c r="I2">
        <v>16</v>
      </c>
      <c r="J2">
        <v>1</v>
      </c>
    </row>
    <row r="3" spans="1:10" x14ac:dyDescent="0.25">
      <c r="A3" s="3">
        <f t="shared" ref="A3:A29" si="0">ROW()-1</f>
        <v>2</v>
      </c>
      <c r="B3" t="s">
        <v>637</v>
      </c>
      <c r="C3" t="s">
        <v>617</v>
      </c>
      <c r="D3" t="s">
        <v>616</v>
      </c>
      <c r="E3" t="s">
        <v>434</v>
      </c>
      <c r="F3">
        <v>1</v>
      </c>
      <c r="G3">
        <v>1</v>
      </c>
      <c r="H3">
        <v>0</v>
      </c>
      <c r="I3">
        <v>0</v>
      </c>
      <c r="J3">
        <v>1</v>
      </c>
    </row>
    <row r="4" spans="1:10" x14ac:dyDescent="0.25">
      <c r="A4" s="3">
        <f t="shared" si="0"/>
        <v>3</v>
      </c>
      <c r="B4" t="s">
        <v>637</v>
      </c>
      <c r="C4" t="s">
        <v>591</v>
      </c>
      <c r="D4" t="s">
        <v>638</v>
      </c>
      <c r="E4" t="s">
        <v>434</v>
      </c>
      <c r="F4">
        <v>1</v>
      </c>
      <c r="G4">
        <v>1</v>
      </c>
      <c r="H4">
        <v>39</v>
      </c>
      <c r="I4">
        <v>5</v>
      </c>
      <c r="J4">
        <v>1</v>
      </c>
    </row>
    <row r="5" spans="1:10" x14ac:dyDescent="0.25">
      <c r="A5" s="3">
        <f t="shared" si="0"/>
        <v>4</v>
      </c>
      <c r="B5" t="s">
        <v>637</v>
      </c>
      <c r="C5" t="s">
        <v>584</v>
      </c>
      <c r="D5" t="s">
        <v>582</v>
      </c>
      <c r="E5" t="s">
        <v>434</v>
      </c>
      <c r="F5">
        <v>1</v>
      </c>
      <c r="G5">
        <v>1</v>
      </c>
      <c r="H5">
        <v>17</v>
      </c>
      <c r="I5">
        <v>6</v>
      </c>
      <c r="J5">
        <v>1</v>
      </c>
    </row>
    <row r="6" spans="1:10" x14ac:dyDescent="0.25">
      <c r="A6" s="3">
        <f t="shared" si="0"/>
        <v>5</v>
      </c>
      <c r="B6" t="s">
        <v>637</v>
      </c>
      <c r="C6" t="s">
        <v>581</v>
      </c>
      <c r="D6" t="s">
        <v>580</v>
      </c>
      <c r="E6" t="s">
        <v>434</v>
      </c>
      <c r="F6">
        <v>1</v>
      </c>
      <c r="G6">
        <v>0</v>
      </c>
      <c r="H6">
        <v>38</v>
      </c>
      <c r="I6">
        <v>1</v>
      </c>
      <c r="J6">
        <v>1</v>
      </c>
    </row>
    <row r="7" spans="1:10" x14ac:dyDescent="0.25">
      <c r="A7" s="3">
        <f t="shared" si="0"/>
        <v>6</v>
      </c>
      <c r="B7" t="s">
        <v>637</v>
      </c>
      <c r="C7" t="s">
        <v>578</v>
      </c>
      <c r="D7" t="s">
        <v>576</v>
      </c>
      <c r="E7" t="s">
        <v>434</v>
      </c>
      <c r="F7">
        <v>1</v>
      </c>
      <c r="G7">
        <v>0</v>
      </c>
      <c r="H7">
        <v>23</v>
      </c>
      <c r="I7">
        <v>6</v>
      </c>
      <c r="J7">
        <v>1</v>
      </c>
    </row>
    <row r="8" spans="1:10" x14ac:dyDescent="0.25">
      <c r="A8" s="3">
        <f t="shared" si="0"/>
        <v>7</v>
      </c>
      <c r="B8" t="s">
        <v>637</v>
      </c>
      <c r="C8" t="s">
        <v>575</v>
      </c>
      <c r="D8" t="s">
        <v>574</v>
      </c>
      <c r="E8" t="s">
        <v>434</v>
      </c>
      <c r="F8">
        <v>1</v>
      </c>
      <c r="G8">
        <v>0</v>
      </c>
      <c r="H8">
        <v>29</v>
      </c>
      <c r="I8">
        <v>3</v>
      </c>
      <c r="J8">
        <v>1</v>
      </c>
    </row>
    <row r="9" spans="1:10" x14ac:dyDescent="0.25">
      <c r="A9" s="3">
        <f t="shared" si="0"/>
        <v>8</v>
      </c>
      <c r="B9" t="s">
        <v>637</v>
      </c>
      <c r="C9" t="s">
        <v>573</v>
      </c>
      <c r="D9" t="s">
        <v>572</v>
      </c>
      <c r="E9" t="s">
        <v>434</v>
      </c>
      <c r="F9">
        <v>1</v>
      </c>
      <c r="G9">
        <v>0</v>
      </c>
      <c r="H9">
        <v>32</v>
      </c>
      <c r="I9">
        <v>3</v>
      </c>
      <c r="J9">
        <v>1</v>
      </c>
    </row>
    <row r="10" spans="1:10" x14ac:dyDescent="0.25">
      <c r="A10" s="3">
        <f t="shared" si="0"/>
        <v>9</v>
      </c>
      <c r="B10" t="s">
        <v>637</v>
      </c>
      <c r="C10" t="s">
        <v>236</v>
      </c>
      <c r="D10" t="s">
        <v>571</v>
      </c>
      <c r="E10" t="s">
        <v>434</v>
      </c>
      <c r="F10">
        <v>1</v>
      </c>
      <c r="G10">
        <v>0</v>
      </c>
      <c r="H10">
        <v>35</v>
      </c>
      <c r="I10">
        <v>3</v>
      </c>
      <c r="J10">
        <v>1</v>
      </c>
    </row>
    <row r="11" spans="1:10" x14ac:dyDescent="0.25">
      <c r="A11" s="3">
        <f t="shared" si="0"/>
        <v>10</v>
      </c>
      <c r="B11" t="s">
        <v>637</v>
      </c>
      <c r="C11" t="s">
        <v>561</v>
      </c>
      <c r="D11" t="s">
        <v>559</v>
      </c>
      <c r="E11" t="s">
        <v>434</v>
      </c>
      <c r="F11">
        <v>1</v>
      </c>
      <c r="G11">
        <v>0</v>
      </c>
      <c r="H11">
        <v>0</v>
      </c>
      <c r="I11">
        <v>0</v>
      </c>
      <c r="J11">
        <v>1</v>
      </c>
    </row>
    <row r="12" spans="1:10" x14ac:dyDescent="0.25">
      <c r="A12" s="3">
        <f t="shared" si="0"/>
        <v>11</v>
      </c>
      <c r="B12" t="s">
        <v>637</v>
      </c>
      <c r="C12" t="s">
        <v>558</v>
      </c>
      <c r="D12" t="s">
        <v>442</v>
      </c>
      <c r="E12" t="s">
        <v>434</v>
      </c>
      <c r="F12">
        <v>1</v>
      </c>
      <c r="G12">
        <v>1</v>
      </c>
      <c r="H12">
        <v>0</v>
      </c>
      <c r="I12">
        <v>0</v>
      </c>
      <c r="J12">
        <v>1</v>
      </c>
    </row>
    <row r="13" spans="1:10" x14ac:dyDescent="0.25">
      <c r="A13" s="3">
        <f t="shared" si="0"/>
        <v>12</v>
      </c>
      <c r="B13" t="s">
        <v>637</v>
      </c>
      <c r="C13" t="s">
        <v>557</v>
      </c>
      <c r="D13" t="s">
        <v>449</v>
      </c>
      <c r="E13" t="s">
        <v>434</v>
      </c>
      <c r="F13">
        <v>1</v>
      </c>
      <c r="G13">
        <v>1</v>
      </c>
      <c r="H13">
        <v>0</v>
      </c>
      <c r="I13">
        <v>0</v>
      </c>
      <c r="J13">
        <v>1</v>
      </c>
    </row>
    <row r="14" spans="1:10" x14ac:dyDescent="0.25">
      <c r="A14" s="3">
        <f t="shared" si="0"/>
        <v>13</v>
      </c>
      <c r="B14" t="s">
        <v>632</v>
      </c>
      <c r="C14" t="s">
        <v>556</v>
      </c>
      <c r="D14" t="s">
        <v>636</v>
      </c>
      <c r="E14" t="s">
        <v>434</v>
      </c>
      <c r="F14">
        <v>1</v>
      </c>
      <c r="G14">
        <v>0</v>
      </c>
      <c r="H14">
        <v>0</v>
      </c>
      <c r="I14">
        <v>0</v>
      </c>
      <c r="J14">
        <v>0</v>
      </c>
    </row>
    <row r="15" spans="1:10" x14ac:dyDescent="0.25">
      <c r="A15" s="3">
        <f t="shared" si="0"/>
        <v>14</v>
      </c>
      <c r="B15" t="s">
        <v>632</v>
      </c>
      <c r="C15" t="s">
        <v>554</v>
      </c>
      <c r="D15" t="s">
        <v>553</v>
      </c>
      <c r="E15" t="s">
        <v>434</v>
      </c>
      <c r="F15">
        <v>1</v>
      </c>
      <c r="G15">
        <v>0</v>
      </c>
      <c r="H15">
        <v>0</v>
      </c>
      <c r="I15">
        <v>0</v>
      </c>
      <c r="J15">
        <v>0</v>
      </c>
    </row>
    <row r="16" spans="1:10" x14ac:dyDescent="0.25">
      <c r="A16" s="3">
        <f t="shared" si="0"/>
        <v>15</v>
      </c>
      <c r="B16" t="s">
        <v>632</v>
      </c>
      <c r="C16" t="s">
        <v>552</v>
      </c>
      <c r="D16" t="s">
        <v>635</v>
      </c>
      <c r="E16" t="s">
        <v>434</v>
      </c>
      <c r="F16">
        <v>1</v>
      </c>
      <c r="G16">
        <v>0</v>
      </c>
      <c r="H16">
        <v>0</v>
      </c>
      <c r="I16">
        <v>0</v>
      </c>
      <c r="J16">
        <v>0</v>
      </c>
    </row>
    <row r="17" spans="1:10" x14ac:dyDescent="0.25">
      <c r="A17" s="3">
        <f t="shared" si="0"/>
        <v>16</v>
      </c>
      <c r="B17" t="s">
        <v>632</v>
      </c>
      <c r="C17" t="s">
        <v>550</v>
      </c>
      <c r="D17" t="s">
        <v>549</v>
      </c>
      <c r="E17" t="s">
        <v>434</v>
      </c>
      <c r="F17">
        <v>1</v>
      </c>
      <c r="G17">
        <v>0</v>
      </c>
      <c r="H17">
        <v>0</v>
      </c>
      <c r="I17">
        <v>0</v>
      </c>
      <c r="J17">
        <v>0</v>
      </c>
    </row>
    <row r="18" spans="1:10" x14ac:dyDescent="0.25">
      <c r="A18" s="3">
        <f t="shared" si="0"/>
        <v>17</v>
      </c>
      <c r="B18" t="s">
        <v>632</v>
      </c>
      <c r="C18" t="s">
        <v>548</v>
      </c>
      <c r="D18" t="s">
        <v>634</v>
      </c>
      <c r="E18" t="s">
        <v>434</v>
      </c>
      <c r="F18">
        <v>1</v>
      </c>
      <c r="G18">
        <v>0</v>
      </c>
      <c r="H18">
        <v>0</v>
      </c>
      <c r="I18">
        <v>0</v>
      </c>
      <c r="J18">
        <v>0</v>
      </c>
    </row>
    <row r="19" spans="1:10" x14ac:dyDescent="0.25">
      <c r="A19" s="3">
        <f t="shared" si="0"/>
        <v>18</v>
      </c>
      <c r="B19" t="s">
        <v>632</v>
      </c>
      <c r="C19" t="s">
        <v>546</v>
      </c>
      <c r="D19" t="s">
        <v>545</v>
      </c>
      <c r="E19" t="s">
        <v>434</v>
      </c>
      <c r="F19">
        <v>1</v>
      </c>
      <c r="G19">
        <v>0</v>
      </c>
      <c r="H19">
        <v>0</v>
      </c>
      <c r="I19">
        <v>0</v>
      </c>
      <c r="J19">
        <v>0</v>
      </c>
    </row>
    <row r="20" spans="1:10" x14ac:dyDescent="0.25">
      <c r="A20" s="3">
        <f t="shared" si="0"/>
        <v>19</v>
      </c>
      <c r="B20" t="s">
        <v>632</v>
      </c>
      <c r="C20" t="s">
        <v>544</v>
      </c>
      <c r="D20" t="s">
        <v>543</v>
      </c>
      <c r="E20" t="s">
        <v>434</v>
      </c>
      <c r="F20">
        <v>1</v>
      </c>
      <c r="G20">
        <v>0</v>
      </c>
      <c r="H20">
        <v>0</v>
      </c>
      <c r="I20">
        <v>0</v>
      </c>
      <c r="J20">
        <v>0</v>
      </c>
    </row>
    <row r="21" spans="1:10" x14ac:dyDescent="0.25">
      <c r="A21" s="3">
        <f t="shared" si="0"/>
        <v>20</v>
      </c>
      <c r="B21" t="s">
        <v>632</v>
      </c>
      <c r="C21" t="s">
        <v>102</v>
      </c>
      <c r="D21" t="s">
        <v>633</v>
      </c>
      <c r="E21" t="s">
        <v>434</v>
      </c>
      <c r="F21">
        <v>1</v>
      </c>
      <c r="G21">
        <v>1</v>
      </c>
      <c r="H21">
        <v>0</v>
      </c>
      <c r="I21">
        <v>0</v>
      </c>
      <c r="J21">
        <v>1</v>
      </c>
    </row>
    <row r="22" spans="1:10" x14ac:dyDescent="0.25">
      <c r="A22" s="3">
        <f t="shared" si="0"/>
        <v>21</v>
      </c>
      <c r="B22" t="s">
        <v>632</v>
      </c>
      <c r="C22" t="s">
        <v>541</v>
      </c>
      <c r="D22" t="s">
        <v>539</v>
      </c>
      <c r="E22" t="s">
        <v>434</v>
      </c>
      <c r="F22">
        <v>1</v>
      </c>
      <c r="G22">
        <v>1</v>
      </c>
      <c r="H22">
        <v>0</v>
      </c>
      <c r="I22">
        <v>0</v>
      </c>
      <c r="J22">
        <v>1</v>
      </c>
    </row>
    <row r="23" spans="1:10" x14ac:dyDescent="0.25">
      <c r="A23" s="3">
        <f t="shared" si="0"/>
        <v>22</v>
      </c>
      <c r="B23" t="s">
        <v>632</v>
      </c>
      <c r="C23" t="s">
        <v>538</v>
      </c>
      <c r="D23" t="s">
        <v>537</v>
      </c>
      <c r="E23" t="s">
        <v>434</v>
      </c>
      <c r="F23">
        <v>1</v>
      </c>
      <c r="G23">
        <v>1</v>
      </c>
      <c r="H23">
        <v>0</v>
      </c>
      <c r="I23">
        <v>0</v>
      </c>
      <c r="J23">
        <v>1</v>
      </c>
    </row>
    <row r="24" spans="1:10" x14ac:dyDescent="0.25">
      <c r="A24" s="3">
        <f t="shared" si="0"/>
        <v>23</v>
      </c>
      <c r="B24" t="s">
        <v>632</v>
      </c>
      <c r="C24" t="s">
        <v>533</v>
      </c>
      <c r="D24" t="s">
        <v>531</v>
      </c>
      <c r="E24" t="s">
        <v>434</v>
      </c>
      <c r="F24">
        <v>4</v>
      </c>
      <c r="G24">
        <v>0</v>
      </c>
      <c r="H24">
        <v>0</v>
      </c>
      <c r="I24">
        <v>0</v>
      </c>
      <c r="J24">
        <v>1</v>
      </c>
    </row>
    <row r="25" spans="1:10" x14ac:dyDescent="0.25">
      <c r="A25" s="3">
        <f t="shared" si="0"/>
        <v>24</v>
      </c>
      <c r="B25" t="s">
        <v>630</v>
      </c>
      <c r="C25" t="s">
        <v>519</v>
      </c>
      <c r="D25" t="s">
        <v>517</v>
      </c>
      <c r="F25">
        <v>1</v>
      </c>
      <c r="G25">
        <v>0</v>
      </c>
      <c r="H25">
        <v>0</v>
      </c>
      <c r="I25">
        <v>0</v>
      </c>
      <c r="J25">
        <v>0</v>
      </c>
    </row>
    <row r="26" spans="1:10" x14ac:dyDescent="0.25">
      <c r="A26" s="3">
        <f t="shared" si="0"/>
        <v>25</v>
      </c>
      <c r="B26" t="s">
        <v>630</v>
      </c>
      <c r="C26" t="s">
        <v>497</v>
      </c>
      <c r="D26" t="s">
        <v>495</v>
      </c>
      <c r="F26">
        <v>1</v>
      </c>
      <c r="G26">
        <v>0</v>
      </c>
      <c r="H26">
        <v>0</v>
      </c>
      <c r="I26">
        <v>0</v>
      </c>
      <c r="J26">
        <v>0</v>
      </c>
    </row>
    <row r="27" spans="1:10" x14ac:dyDescent="0.25">
      <c r="A27" s="3">
        <f t="shared" si="0"/>
        <v>26</v>
      </c>
      <c r="B27" t="s">
        <v>630</v>
      </c>
      <c r="C27" t="s">
        <v>461</v>
      </c>
      <c r="D27" t="s">
        <v>631</v>
      </c>
      <c r="F27">
        <v>1</v>
      </c>
      <c r="G27">
        <v>1</v>
      </c>
      <c r="H27">
        <v>0</v>
      </c>
      <c r="I27">
        <v>0</v>
      </c>
      <c r="J27">
        <v>0</v>
      </c>
    </row>
    <row r="28" spans="1:10" x14ac:dyDescent="0.25">
      <c r="A28" s="3">
        <f t="shared" si="0"/>
        <v>27</v>
      </c>
      <c r="B28" t="s">
        <v>630</v>
      </c>
      <c r="C28" t="s">
        <v>451</v>
      </c>
      <c r="D28" t="s">
        <v>449</v>
      </c>
      <c r="F28">
        <v>1</v>
      </c>
      <c r="G28">
        <v>1</v>
      </c>
      <c r="H28">
        <v>0</v>
      </c>
      <c r="I28">
        <v>0</v>
      </c>
      <c r="J28">
        <v>0</v>
      </c>
    </row>
    <row r="29" spans="1:10" x14ac:dyDescent="0.25">
      <c r="A29" s="3">
        <f t="shared" si="0"/>
        <v>28</v>
      </c>
      <c r="B29" t="s">
        <v>630</v>
      </c>
      <c r="C29" t="s">
        <v>444</v>
      </c>
      <c r="D29" t="s">
        <v>442</v>
      </c>
      <c r="F29">
        <v>1</v>
      </c>
      <c r="G29">
        <v>1</v>
      </c>
      <c r="H29">
        <v>0</v>
      </c>
      <c r="I29">
        <v>0</v>
      </c>
      <c r="J2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.5703125" bestFit="1" customWidth="1"/>
    <col min="2" max="2" width="11" bestFit="1" customWidth="1"/>
    <col min="3" max="3" width="7.140625" bestFit="1" customWidth="1"/>
  </cols>
  <sheetData>
    <row r="1" spans="1:3" s="1" customFormat="1" x14ac:dyDescent="0.25">
      <c r="A1" s="1" t="s">
        <v>629</v>
      </c>
      <c r="B1" s="1" t="s">
        <v>671</v>
      </c>
      <c r="C1" s="1" t="s">
        <v>670</v>
      </c>
    </row>
    <row r="2" spans="1:3" x14ac:dyDescent="0.25">
      <c r="A2" t="s">
        <v>619</v>
      </c>
      <c r="B2" t="s">
        <v>669</v>
      </c>
      <c r="C2">
        <v>30</v>
      </c>
    </row>
    <row r="3" spans="1:3" x14ac:dyDescent="0.25">
      <c r="A3" t="s">
        <v>619</v>
      </c>
      <c r="B3" t="s">
        <v>668</v>
      </c>
      <c r="C3">
        <v>21</v>
      </c>
    </row>
    <row r="4" spans="1:3" x14ac:dyDescent="0.25">
      <c r="A4" t="s">
        <v>619</v>
      </c>
      <c r="B4" t="s">
        <v>667</v>
      </c>
      <c r="C4">
        <v>31</v>
      </c>
    </row>
    <row r="5" spans="1:3" x14ac:dyDescent="0.25">
      <c r="A5" t="s">
        <v>619</v>
      </c>
      <c r="B5" t="s">
        <v>666</v>
      </c>
      <c r="C5">
        <v>24</v>
      </c>
    </row>
    <row r="6" spans="1:3" x14ac:dyDescent="0.25">
      <c r="A6" t="s">
        <v>619</v>
      </c>
      <c r="B6" t="s">
        <v>665</v>
      </c>
      <c r="C6">
        <v>27</v>
      </c>
    </row>
    <row r="7" spans="1:3" x14ac:dyDescent="0.25">
      <c r="A7" t="s">
        <v>619</v>
      </c>
      <c r="B7" t="s">
        <v>664</v>
      </c>
      <c r="C7">
        <v>29</v>
      </c>
    </row>
    <row r="8" spans="1:3" x14ac:dyDescent="0.25">
      <c r="A8" t="s">
        <v>619</v>
      </c>
      <c r="B8" t="s">
        <v>663</v>
      </c>
      <c r="C8">
        <v>16</v>
      </c>
    </row>
    <row r="9" spans="1:3" x14ac:dyDescent="0.25">
      <c r="A9" t="s">
        <v>619</v>
      </c>
      <c r="B9" t="s">
        <v>662</v>
      </c>
      <c r="C9">
        <v>23</v>
      </c>
    </row>
    <row r="10" spans="1:3" x14ac:dyDescent="0.25">
      <c r="A10" t="s">
        <v>619</v>
      </c>
      <c r="B10" t="s">
        <v>661</v>
      </c>
      <c r="C10">
        <v>17</v>
      </c>
    </row>
    <row r="11" spans="1:3" x14ac:dyDescent="0.25">
      <c r="A11" t="s">
        <v>619</v>
      </c>
      <c r="B11" t="s">
        <v>660</v>
      </c>
      <c r="C11">
        <v>18</v>
      </c>
    </row>
    <row r="12" spans="1:3" x14ac:dyDescent="0.25">
      <c r="A12" t="s">
        <v>619</v>
      </c>
      <c r="B12" t="s">
        <v>659</v>
      </c>
      <c r="C12">
        <v>19</v>
      </c>
    </row>
    <row r="13" spans="1:3" x14ac:dyDescent="0.25">
      <c r="A13" t="s">
        <v>619</v>
      </c>
      <c r="B13" t="s">
        <v>658</v>
      </c>
      <c r="C13">
        <v>20</v>
      </c>
    </row>
    <row r="14" spans="1:3" x14ac:dyDescent="0.25">
      <c r="A14" t="s">
        <v>619</v>
      </c>
      <c r="B14" t="s">
        <v>657</v>
      </c>
      <c r="C14">
        <v>22</v>
      </c>
    </row>
    <row r="15" spans="1:3" x14ac:dyDescent="0.25">
      <c r="A15" t="s">
        <v>619</v>
      </c>
      <c r="B15" t="s">
        <v>656</v>
      </c>
      <c r="C15">
        <v>25</v>
      </c>
    </row>
    <row r="16" spans="1:3" x14ac:dyDescent="0.25">
      <c r="A16" t="s">
        <v>619</v>
      </c>
      <c r="B16" t="s">
        <v>655</v>
      </c>
      <c r="C16">
        <v>26</v>
      </c>
    </row>
    <row r="17" spans="1:3" x14ac:dyDescent="0.25">
      <c r="A17" t="s">
        <v>619</v>
      </c>
      <c r="B17" t="s">
        <v>654</v>
      </c>
      <c r="C17">
        <v>28</v>
      </c>
    </row>
    <row r="18" spans="1:3" x14ac:dyDescent="0.25">
      <c r="A18" t="s">
        <v>584</v>
      </c>
      <c r="B18" t="s">
        <v>649</v>
      </c>
      <c r="C18">
        <v>10</v>
      </c>
    </row>
    <row r="19" spans="1:3" x14ac:dyDescent="0.25">
      <c r="A19" t="s">
        <v>584</v>
      </c>
      <c r="B19" t="s">
        <v>653</v>
      </c>
      <c r="C19">
        <v>7</v>
      </c>
    </row>
    <row r="20" spans="1:3" x14ac:dyDescent="0.25">
      <c r="A20" t="s">
        <v>584</v>
      </c>
      <c r="B20" t="s">
        <v>648</v>
      </c>
      <c r="C20">
        <v>5</v>
      </c>
    </row>
    <row r="21" spans="1:3" x14ac:dyDescent="0.25">
      <c r="A21" t="s">
        <v>584</v>
      </c>
      <c r="B21" t="s">
        <v>647</v>
      </c>
      <c r="C21">
        <v>12</v>
      </c>
    </row>
    <row r="22" spans="1:3" x14ac:dyDescent="0.25">
      <c r="A22" t="s">
        <v>584</v>
      </c>
      <c r="B22" t="s">
        <v>646</v>
      </c>
      <c r="C22">
        <v>6</v>
      </c>
    </row>
    <row r="23" spans="1:3" x14ac:dyDescent="0.25">
      <c r="A23" t="s">
        <v>584</v>
      </c>
      <c r="B23" t="s">
        <v>645</v>
      </c>
      <c r="C23">
        <v>15</v>
      </c>
    </row>
    <row r="24" spans="1:3" x14ac:dyDescent="0.25">
      <c r="A24" t="s">
        <v>578</v>
      </c>
      <c r="B24" t="s">
        <v>652</v>
      </c>
      <c r="C24">
        <v>1</v>
      </c>
    </row>
    <row r="25" spans="1:3" x14ac:dyDescent="0.25">
      <c r="A25" t="s">
        <v>578</v>
      </c>
      <c r="B25" t="s">
        <v>651</v>
      </c>
      <c r="C25">
        <v>2</v>
      </c>
    </row>
    <row r="26" spans="1:3" x14ac:dyDescent="0.25">
      <c r="A26" t="s">
        <v>578</v>
      </c>
      <c r="B26" t="s">
        <v>650</v>
      </c>
      <c r="C26">
        <v>3</v>
      </c>
    </row>
    <row r="27" spans="1:3" x14ac:dyDescent="0.25">
      <c r="A27" t="s">
        <v>578</v>
      </c>
      <c r="B27" t="s">
        <v>648</v>
      </c>
      <c r="C27">
        <v>5</v>
      </c>
    </row>
    <row r="28" spans="1:3" x14ac:dyDescent="0.25">
      <c r="A28" t="s">
        <v>578</v>
      </c>
      <c r="B28" t="s">
        <v>647</v>
      </c>
      <c r="C28">
        <v>12</v>
      </c>
    </row>
    <row r="29" spans="1:3" x14ac:dyDescent="0.25">
      <c r="A29" t="s">
        <v>578</v>
      </c>
      <c r="B29" t="s">
        <v>645</v>
      </c>
      <c r="C29">
        <v>15</v>
      </c>
    </row>
    <row r="30" spans="1:3" x14ac:dyDescent="0.25">
      <c r="A30" t="s">
        <v>575</v>
      </c>
      <c r="B30" t="s">
        <v>575</v>
      </c>
      <c r="C30">
        <v>4</v>
      </c>
    </row>
    <row r="31" spans="1:3" x14ac:dyDescent="0.25">
      <c r="A31" t="s">
        <v>575</v>
      </c>
      <c r="B31" t="s">
        <v>648</v>
      </c>
      <c r="C31">
        <v>5</v>
      </c>
    </row>
    <row r="32" spans="1:3" x14ac:dyDescent="0.25">
      <c r="A32" t="s">
        <v>575</v>
      </c>
      <c r="B32" t="s">
        <v>647</v>
      </c>
      <c r="C32">
        <v>12</v>
      </c>
    </row>
    <row r="33" spans="1:3" x14ac:dyDescent="0.25">
      <c r="A33" t="s">
        <v>573</v>
      </c>
      <c r="B33" t="s">
        <v>573</v>
      </c>
      <c r="C33">
        <v>8</v>
      </c>
    </row>
    <row r="34" spans="1:3" x14ac:dyDescent="0.25">
      <c r="A34" t="s">
        <v>573</v>
      </c>
      <c r="B34" t="s">
        <v>648</v>
      </c>
      <c r="C34">
        <v>5</v>
      </c>
    </row>
    <row r="35" spans="1:3" x14ac:dyDescent="0.25">
      <c r="A35" t="s">
        <v>573</v>
      </c>
      <c r="B35" t="s">
        <v>647</v>
      </c>
      <c r="C35">
        <v>12</v>
      </c>
    </row>
    <row r="36" spans="1:3" x14ac:dyDescent="0.25">
      <c r="A36" t="s">
        <v>236</v>
      </c>
      <c r="B36" t="s">
        <v>236</v>
      </c>
      <c r="C36">
        <v>9</v>
      </c>
    </row>
    <row r="37" spans="1:3" x14ac:dyDescent="0.25">
      <c r="A37" t="s">
        <v>236</v>
      </c>
      <c r="B37" t="s">
        <v>648</v>
      </c>
      <c r="C37">
        <v>5</v>
      </c>
    </row>
    <row r="38" spans="1:3" x14ac:dyDescent="0.25">
      <c r="A38" t="s">
        <v>236</v>
      </c>
      <c r="B38" t="s">
        <v>647</v>
      </c>
      <c r="C38">
        <v>12</v>
      </c>
    </row>
    <row r="39" spans="1:3" x14ac:dyDescent="0.25">
      <c r="A39" t="s">
        <v>581</v>
      </c>
      <c r="B39" t="s">
        <v>581</v>
      </c>
      <c r="C39">
        <v>11</v>
      </c>
    </row>
    <row r="40" spans="1:3" x14ac:dyDescent="0.25">
      <c r="A40" t="s">
        <v>591</v>
      </c>
      <c r="B40" t="s">
        <v>649</v>
      </c>
      <c r="C40">
        <v>10</v>
      </c>
    </row>
    <row r="41" spans="1:3" x14ac:dyDescent="0.25">
      <c r="A41" t="s">
        <v>591</v>
      </c>
      <c r="B41" t="s">
        <v>648</v>
      </c>
      <c r="C41">
        <v>5</v>
      </c>
    </row>
    <row r="42" spans="1:3" x14ac:dyDescent="0.25">
      <c r="A42" t="s">
        <v>591</v>
      </c>
      <c r="B42" t="s">
        <v>647</v>
      </c>
      <c r="C42">
        <v>12</v>
      </c>
    </row>
    <row r="43" spans="1:3" x14ac:dyDescent="0.25">
      <c r="A43" t="s">
        <v>591</v>
      </c>
      <c r="B43" t="s">
        <v>646</v>
      </c>
      <c r="C43">
        <v>6</v>
      </c>
    </row>
    <row r="44" spans="1:3" x14ac:dyDescent="0.25">
      <c r="A44" t="s">
        <v>591</v>
      </c>
      <c r="B44" t="s">
        <v>645</v>
      </c>
      <c r="C44">
        <v>15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4481CA9-F9DD-4864-B0E1-9D16E640D282}">
            <xm:f>AND(ISNUMBER(C1),ISNA(MATCH(A1,FIRM!$C$2:$C$30,0)))</xm:f>
            <x14:dxf>
              <fill>
                <patternFill>
                  <bgColor rgb="FFFF0000"/>
                </patternFill>
              </fill>
            </x14:dxf>
          </x14:cfRule>
          <xm:sqref>A1:A1048576</xm:sqref>
        </x14:conditionalFormatting>
        <x14:conditionalFormatting xmlns:xm="http://schemas.microsoft.com/office/excel/2006/main">
          <x14:cfRule type="expression" priority="1" id="{CAFF736D-E0AC-4638-999F-D9A93E0B5E00}">
            <xm:f>AND(ROW()&gt;1, VLOOKUP(C1, JOB!$A$2:$B$32, 2, TRUE)&lt;&gt;B1)</xm:f>
            <x14:dxf>
              <fill>
                <patternFill>
                  <bgColor rgb="FFFF0000"/>
                </patternFill>
              </fill>
            </x14:dxf>
          </x14:cfRule>
          <xm:sqref>C1:C1048576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1.140625" bestFit="1" customWidth="1"/>
    <col min="2" max="2" width="8" bestFit="1" customWidth="1"/>
    <col min="3" max="3" width="11.5703125" bestFit="1" customWidth="1"/>
    <col min="4" max="4" width="7.140625" bestFit="1" customWidth="1"/>
  </cols>
  <sheetData>
    <row r="1" spans="1:4" s="1" customFormat="1" x14ac:dyDescent="0.25">
      <c r="A1" s="1" t="s">
        <v>628</v>
      </c>
      <c r="B1" s="1" t="s">
        <v>674</v>
      </c>
      <c r="C1" s="1" t="s">
        <v>673</v>
      </c>
      <c r="D1" s="1" t="s">
        <v>672</v>
      </c>
    </row>
    <row r="2" spans="1:4" x14ac:dyDescent="0.25">
      <c r="A2" t="s">
        <v>615</v>
      </c>
      <c r="B2">
        <v>3</v>
      </c>
      <c r="C2" t="s">
        <v>24</v>
      </c>
      <c r="D2">
        <v>1</v>
      </c>
    </row>
    <row r="3" spans="1:4" x14ac:dyDescent="0.25">
      <c r="A3" t="s">
        <v>615</v>
      </c>
      <c r="B3">
        <v>3</v>
      </c>
      <c r="C3" t="s">
        <v>39</v>
      </c>
      <c r="D3">
        <v>3</v>
      </c>
    </row>
    <row r="4" spans="1:4" x14ac:dyDescent="0.25">
      <c r="A4" t="s">
        <v>615</v>
      </c>
      <c r="B4">
        <v>3</v>
      </c>
      <c r="C4" t="s">
        <v>64</v>
      </c>
      <c r="D4">
        <v>6</v>
      </c>
    </row>
    <row r="5" spans="1:4" x14ac:dyDescent="0.25">
      <c r="A5" t="s">
        <v>615</v>
      </c>
      <c r="B5">
        <v>3</v>
      </c>
      <c r="C5" t="s">
        <v>72</v>
      </c>
      <c r="D5">
        <v>7</v>
      </c>
    </row>
    <row r="6" spans="1:4" x14ac:dyDescent="0.25">
      <c r="A6" t="s">
        <v>615</v>
      </c>
      <c r="B6">
        <v>3</v>
      </c>
      <c r="C6" t="s">
        <v>95</v>
      </c>
      <c r="D6">
        <v>10</v>
      </c>
    </row>
    <row r="7" spans="1:4" x14ac:dyDescent="0.25">
      <c r="A7" t="s">
        <v>615</v>
      </c>
      <c r="B7">
        <v>3</v>
      </c>
      <c r="C7" t="s">
        <v>104</v>
      </c>
      <c r="D7">
        <v>11</v>
      </c>
    </row>
    <row r="8" spans="1:4" x14ac:dyDescent="0.25">
      <c r="A8" t="s">
        <v>615</v>
      </c>
      <c r="B8">
        <v>3</v>
      </c>
      <c r="C8" t="s">
        <v>124</v>
      </c>
      <c r="D8">
        <v>13</v>
      </c>
    </row>
    <row r="9" spans="1:4" x14ac:dyDescent="0.25">
      <c r="A9" t="s">
        <v>615</v>
      </c>
      <c r="B9">
        <v>3</v>
      </c>
      <c r="C9" t="s">
        <v>140</v>
      </c>
      <c r="D9">
        <v>15</v>
      </c>
    </row>
    <row r="10" spans="1:4" x14ac:dyDescent="0.25">
      <c r="A10" t="s">
        <v>615</v>
      </c>
      <c r="B10">
        <v>3</v>
      </c>
      <c r="C10" t="s">
        <v>295</v>
      </c>
      <c r="D10">
        <v>26</v>
      </c>
    </row>
    <row r="11" spans="1:4" x14ac:dyDescent="0.25">
      <c r="A11" t="s">
        <v>615</v>
      </c>
      <c r="B11">
        <v>3</v>
      </c>
      <c r="C11" t="s">
        <v>133</v>
      </c>
      <c r="D11">
        <v>14</v>
      </c>
    </row>
    <row r="12" spans="1:4" x14ac:dyDescent="0.25">
      <c r="A12" t="s">
        <v>615</v>
      </c>
      <c r="B12">
        <v>3</v>
      </c>
      <c r="C12" t="s">
        <v>310</v>
      </c>
      <c r="D12">
        <v>28</v>
      </c>
    </row>
    <row r="13" spans="1:4" x14ac:dyDescent="0.25">
      <c r="A13" t="s">
        <v>615</v>
      </c>
      <c r="B13">
        <v>3</v>
      </c>
      <c r="C13" t="s">
        <v>319</v>
      </c>
      <c r="D13">
        <v>30</v>
      </c>
    </row>
    <row r="14" spans="1:4" x14ac:dyDescent="0.25">
      <c r="A14" t="s">
        <v>613</v>
      </c>
      <c r="B14">
        <v>4</v>
      </c>
      <c r="C14" t="s">
        <v>39</v>
      </c>
      <c r="D14">
        <v>3</v>
      </c>
    </row>
    <row r="15" spans="1:4" x14ac:dyDescent="0.25">
      <c r="A15" t="s">
        <v>613</v>
      </c>
      <c r="B15">
        <v>4</v>
      </c>
      <c r="C15" t="s">
        <v>46</v>
      </c>
      <c r="D15">
        <v>4</v>
      </c>
    </row>
    <row r="16" spans="1:4" x14ac:dyDescent="0.25">
      <c r="A16" t="s">
        <v>613</v>
      </c>
      <c r="B16">
        <v>4</v>
      </c>
      <c r="C16" t="s">
        <v>57</v>
      </c>
      <c r="D16">
        <v>5</v>
      </c>
    </row>
    <row r="17" spans="1:4" x14ac:dyDescent="0.25">
      <c r="A17" t="s">
        <v>613</v>
      </c>
      <c r="B17">
        <v>4</v>
      </c>
      <c r="C17" t="s">
        <v>88</v>
      </c>
      <c r="D17">
        <v>9</v>
      </c>
    </row>
    <row r="18" spans="1:4" x14ac:dyDescent="0.25">
      <c r="A18" t="s">
        <v>613</v>
      </c>
      <c r="B18">
        <v>4</v>
      </c>
      <c r="C18" t="s">
        <v>81</v>
      </c>
      <c r="D18">
        <v>8</v>
      </c>
    </row>
    <row r="19" spans="1:4" x14ac:dyDescent="0.25">
      <c r="A19" t="s">
        <v>613</v>
      </c>
      <c r="B19">
        <v>4</v>
      </c>
      <c r="C19" t="s">
        <v>113</v>
      </c>
      <c r="D19">
        <v>12</v>
      </c>
    </row>
    <row r="20" spans="1:4" x14ac:dyDescent="0.25">
      <c r="A20" t="s">
        <v>613</v>
      </c>
      <c r="B20">
        <v>4</v>
      </c>
      <c r="C20" t="s">
        <v>286</v>
      </c>
      <c r="D20">
        <v>25</v>
      </c>
    </row>
    <row r="21" spans="1:4" x14ac:dyDescent="0.25">
      <c r="A21" t="s">
        <v>613</v>
      </c>
      <c r="B21">
        <v>4</v>
      </c>
      <c r="C21" t="s">
        <v>220</v>
      </c>
      <c r="D21">
        <v>27</v>
      </c>
    </row>
    <row r="22" spans="1:4" x14ac:dyDescent="0.25">
      <c r="A22" t="s">
        <v>613</v>
      </c>
      <c r="B22">
        <v>4</v>
      </c>
      <c r="C22" t="s">
        <v>154</v>
      </c>
      <c r="D22">
        <v>17</v>
      </c>
    </row>
    <row r="23" spans="1:4" x14ac:dyDescent="0.25">
      <c r="A23" t="s">
        <v>613</v>
      </c>
      <c r="B23">
        <v>4</v>
      </c>
      <c r="C23" t="s">
        <v>185</v>
      </c>
      <c r="D23">
        <v>20</v>
      </c>
    </row>
    <row r="24" spans="1:4" x14ac:dyDescent="0.25">
      <c r="A24" t="s">
        <v>611</v>
      </c>
      <c r="B24">
        <v>5</v>
      </c>
      <c r="C24" t="s">
        <v>46</v>
      </c>
      <c r="D24">
        <v>4</v>
      </c>
    </row>
    <row r="25" spans="1:4" x14ac:dyDescent="0.25">
      <c r="A25" t="s">
        <v>611</v>
      </c>
      <c r="B25">
        <v>5</v>
      </c>
      <c r="C25" t="s">
        <v>88</v>
      </c>
      <c r="D25">
        <v>9</v>
      </c>
    </row>
    <row r="26" spans="1:4" x14ac:dyDescent="0.25">
      <c r="A26" t="s">
        <v>611</v>
      </c>
      <c r="B26">
        <v>5</v>
      </c>
      <c r="C26" t="s">
        <v>81</v>
      </c>
      <c r="D26">
        <v>8</v>
      </c>
    </row>
    <row r="27" spans="1:4" x14ac:dyDescent="0.25">
      <c r="A27" t="s">
        <v>611</v>
      </c>
      <c r="B27">
        <v>5</v>
      </c>
      <c r="C27" t="s">
        <v>286</v>
      </c>
      <c r="D27">
        <v>25</v>
      </c>
    </row>
    <row r="28" spans="1:4" x14ac:dyDescent="0.25">
      <c r="A28" t="s">
        <v>611</v>
      </c>
      <c r="B28">
        <v>5</v>
      </c>
      <c r="C28" t="s">
        <v>220</v>
      </c>
      <c r="D28">
        <v>27</v>
      </c>
    </row>
    <row r="29" spans="1:4" x14ac:dyDescent="0.25">
      <c r="A29" t="s">
        <v>611</v>
      </c>
      <c r="B29">
        <v>5</v>
      </c>
      <c r="C29" t="s">
        <v>154</v>
      </c>
      <c r="D29">
        <v>17</v>
      </c>
    </row>
    <row r="30" spans="1:4" x14ac:dyDescent="0.25">
      <c r="A30" t="s">
        <v>609</v>
      </c>
      <c r="B30">
        <v>6</v>
      </c>
      <c r="C30" t="s">
        <v>24</v>
      </c>
      <c r="D30">
        <v>1</v>
      </c>
    </row>
    <row r="31" spans="1:4" x14ac:dyDescent="0.25">
      <c r="A31" t="s">
        <v>609</v>
      </c>
      <c r="B31">
        <v>6</v>
      </c>
      <c r="C31" t="s">
        <v>39</v>
      </c>
      <c r="D31">
        <v>3</v>
      </c>
    </row>
    <row r="32" spans="1:4" x14ac:dyDescent="0.25">
      <c r="A32" t="s">
        <v>609</v>
      </c>
      <c r="B32">
        <v>6</v>
      </c>
      <c r="C32" t="s">
        <v>46</v>
      </c>
      <c r="D32">
        <v>4</v>
      </c>
    </row>
    <row r="33" spans="1:4" x14ac:dyDescent="0.25">
      <c r="A33" t="s">
        <v>609</v>
      </c>
      <c r="B33">
        <v>6</v>
      </c>
      <c r="C33" t="s">
        <v>57</v>
      </c>
      <c r="D33">
        <v>5</v>
      </c>
    </row>
    <row r="34" spans="1:4" x14ac:dyDescent="0.25">
      <c r="A34" t="s">
        <v>609</v>
      </c>
      <c r="B34">
        <v>6</v>
      </c>
      <c r="C34" t="s">
        <v>64</v>
      </c>
      <c r="D34">
        <v>6</v>
      </c>
    </row>
    <row r="35" spans="1:4" x14ac:dyDescent="0.25">
      <c r="A35" t="s">
        <v>609</v>
      </c>
      <c r="B35">
        <v>6</v>
      </c>
      <c r="C35" t="s">
        <v>72</v>
      </c>
      <c r="D35">
        <v>7</v>
      </c>
    </row>
    <row r="36" spans="1:4" x14ac:dyDescent="0.25">
      <c r="A36" t="s">
        <v>609</v>
      </c>
      <c r="B36">
        <v>6</v>
      </c>
      <c r="C36" t="s">
        <v>81</v>
      </c>
      <c r="D36">
        <v>8</v>
      </c>
    </row>
    <row r="37" spans="1:4" x14ac:dyDescent="0.25">
      <c r="A37" t="s">
        <v>609</v>
      </c>
      <c r="B37">
        <v>6</v>
      </c>
      <c r="C37" t="s">
        <v>88</v>
      </c>
      <c r="D37">
        <v>9</v>
      </c>
    </row>
    <row r="38" spans="1:4" x14ac:dyDescent="0.25">
      <c r="A38" t="s">
        <v>609</v>
      </c>
      <c r="B38">
        <v>6</v>
      </c>
      <c r="C38" t="s">
        <v>95</v>
      </c>
      <c r="D38">
        <v>10</v>
      </c>
    </row>
    <row r="39" spans="1:4" x14ac:dyDescent="0.25">
      <c r="A39" t="s">
        <v>609</v>
      </c>
      <c r="B39">
        <v>6</v>
      </c>
      <c r="C39" t="s">
        <v>104</v>
      </c>
      <c r="D39">
        <v>11</v>
      </c>
    </row>
    <row r="40" spans="1:4" x14ac:dyDescent="0.25">
      <c r="A40" t="s">
        <v>609</v>
      </c>
      <c r="B40">
        <v>6</v>
      </c>
      <c r="C40" t="s">
        <v>124</v>
      </c>
      <c r="D40">
        <v>13</v>
      </c>
    </row>
    <row r="41" spans="1:4" x14ac:dyDescent="0.25">
      <c r="A41" t="s">
        <v>609</v>
      </c>
      <c r="B41">
        <v>6</v>
      </c>
      <c r="C41" t="s">
        <v>286</v>
      </c>
      <c r="D41">
        <v>25</v>
      </c>
    </row>
    <row r="42" spans="1:4" x14ac:dyDescent="0.25">
      <c r="A42" t="s">
        <v>609</v>
      </c>
      <c r="B42">
        <v>6</v>
      </c>
      <c r="C42" t="s">
        <v>295</v>
      </c>
      <c r="D42">
        <v>26</v>
      </c>
    </row>
    <row r="43" spans="1:4" x14ac:dyDescent="0.25">
      <c r="A43" t="s">
        <v>609</v>
      </c>
      <c r="B43">
        <v>6</v>
      </c>
      <c r="C43" t="s">
        <v>220</v>
      </c>
      <c r="D43">
        <v>27</v>
      </c>
    </row>
    <row r="44" spans="1:4" x14ac:dyDescent="0.25">
      <c r="A44" t="s">
        <v>609</v>
      </c>
      <c r="B44">
        <v>6</v>
      </c>
      <c r="C44" t="s">
        <v>310</v>
      </c>
      <c r="D44">
        <v>28</v>
      </c>
    </row>
    <row r="45" spans="1:4" x14ac:dyDescent="0.25">
      <c r="A45" t="s">
        <v>609</v>
      </c>
      <c r="B45">
        <v>6</v>
      </c>
      <c r="C45" t="s">
        <v>326</v>
      </c>
      <c r="D45">
        <v>29</v>
      </c>
    </row>
    <row r="46" spans="1:4" x14ac:dyDescent="0.25">
      <c r="A46" t="s">
        <v>609</v>
      </c>
      <c r="B46">
        <v>6</v>
      </c>
      <c r="C46" t="s">
        <v>185</v>
      </c>
      <c r="D46">
        <v>20</v>
      </c>
    </row>
    <row r="47" spans="1:4" x14ac:dyDescent="0.25">
      <c r="A47" t="s">
        <v>605</v>
      </c>
      <c r="B47">
        <v>8</v>
      </c>
      <c r="C47" t="s">
        <v>24</v>
      </c>
      <c r="D47">
        <v>1</v>
      </c>
    </row>
    <row r="48" spans="1:4" x14ac:dyDescent="0.25">
      <c r="A48" t="s">
        <v>124</v>
      </c>
      <c r="B48">
        <v>11</v>
      </c>
      <c r="C48" t="s">
        <v>124</v>
      </c>
      <c r="D48">
        <v>13</v>
      </c>
    </row>
    <row r="49" spans="1:4" x14ac:dyDescent="0.25">
      <c r="A49" t="s">
        <v>145</v>
      </c>
      <c r="B49">
        <v>13</v>
      </c>
      <c r="C49" t="s">
        <v>145</v>
      </c>
      <c r="D49">
        <v>16</v>
      </c>
    </row>
    <row r="50" spans="1:4" x14ac:dyDescent="0.25">
      <c r="A50" t="s">
        <v>593</v>
      </c>
      <c r="B50">
        <v>17</v>
      </c>
      <c r="C50" t="s">
        <v>295</v>
      </c>
      <c r="D50">
        <v>26</v>
      </c>
    </row>
    <row r="51" spans="1:4" x14ac:dyDescent="0.25">
      <c r="A51" t="s">
        <v>72</v>
      </c>
      <c r="B51">
        <v>15</v>
      </c>
      <c r="C51" t="s">
        <v>39</v>
      </c>
      <c r="D51">
        <v>3</v>
      </c>
    </row>
    <row r="52" spans="1:4" x14ac:dyDescent="0.25">
      <c r="A52" t="s">
        <v>72</v>
      </c>
      <c r="B52">
        <v>15</v>
      </c>
      <c r="C52" t="s">
        <v>72</v>
      </c>
      <c r="D52">
        <v>7</v>
      </c>
    </row>
    <row r="53" spans="1:4" x14ac:dyDescent="0.25">
      <c r="A53" t="s">
        <v>607</v>
      </c>
      <c r="B53">
        <v>7</v>
      </c>
      <c r="C53" t="s">
        <v>39</v>
      </c>
      <c r="D53">
        <v>3</v>
      </c>
    </row>
    <row r="54" spans="1:4" x14ac:dyDescent="0.25">
      <c r="A54" t="s">
        <v>607</v>
      </c>
      <c r="B54">
        <v>7</v>
      </c>
      <c r="C54" t="s">
        <v>72</v>
      </c>
      <c r="D54">
        <v>7</v>
      </c>
    </row>
    <row r="55" spans="1:4" x14ac:dyDescent="0.25">
      <c r="A55" t="s">
        <v>607</v>
      </c>
      <c r="B55">
        <v>7</v>
      </c>
      <c r="C55" t="s">
        <v>88</v>
      </c>
      <c r="D55">
        <v>9</v>
      </c>
    </row>
    <row r="56" spans="1:4" x14ac:dyDescent="0.25">
      <c r="A56" t="s">
        <v>602</v>
      </c>
      <c r="B56">
        <v>10</v>
      </c>
      <c r="C56" t="s">
        <v>64</v>
      </c>
      <c r="D56">
        <v>6</v>
      </c>
    </row>
    <row r="57" spans="1:4" x14ac:dyDescent="0.25">
      <c r="A57" t="s">
        <v>602</v>
      </c>
      <c r="B57">
        <v>10</v>
      </c>
      <c r="C57" t="s">
        <v>95</v>
      </c>
      <c r="D57">
        <v>10</v>
      </c>
    </row>
    <row r="58" spans="1:4" x14ac:dyDescent="0.25">
      <c r="A58" t="s">
        <v>602</v>
      </c>
      <c r="B58">
        <v>10</v>
      </c>
      <c r="C58" t="s">
        <v>104</v>
      </c>
      <c r="D58">
        <v>11</v>
      </c>
    </row>
    <row r="59" spans="1:4" x14ac:dyDescent="0.25">
      <c r="A59" t="s">
        <v>64</v>
      </c>
      <c r="B59">
        <v>14</v>
      </c>
      <c r="C59" t="s">
        <v>64</v>
      </c>
      <c r="D59">
        <v>6</v>
      </c>
    </row>
    <row r="60" spans="1:4" x14ac:dyDescent="0.25">
      <c r="A60" t="s">
        <v>595</v>
      </c>
      <c r="B60">
        <v>16</v>
      </c>
      <c r="C60" t="s">
        <v>133</v>
      </c>
      <c r="D60">
        <v>14</v>
      </c>
    </row>
    <row r="61" spans="1:4" x14ac:dyDescent="0.25">
      <c r="A61" t="s">
        <v>140</v>
      </c>
      <c r="B61">
        <v>12</v>
      </c>
      <c r="C61" t="s">
        <v>140</v>
      </c>
      <c r="D61">
        <v>15</v>
      </c>
    </row>
    <row r="62" spans="1:4" x14ac:dyDescent="0.25">
      <c r="A62" t="s">
        <v>140</v>
      </c>
      <c r="B62">
        <v>12</v>
      </c>
      <c r="C62" t="s">
        <v>319</v>
      </c>
      <c r="D62">
        <v>30</v>
      </c>
    </row>
    <row r="63" spans="1:4" x14ac:dyDescent="0.25">
      <c r="A63" t="s">
        <v>310</v>
      </c>
      <c r="B63">
        <v>18</v>
      </c>
      <c r="C63" t="s">
        <v>310</v>
      </c>
      <c r="D63">
        <v>28</v>
      </c>
    </row>
    <row r="64" spans="1:4" x14ac:dyDescent="0.25">
      <c r="A64" t="s">
        <v>33</v>
      </c>
      <c r="B64">
        <v>9</v>
      </c>
      <c r="C64" t="s">
        <v>33</v>
      </c>
      <c r="D64">
        <v>2</v>
      </c>
    </row>
    <row r="65" spans="1:4" x14ac:dyDescent="0.25">
      <c r="A65" t="s">
        <v>615</v>
      </c>
      <c r="B65">
        <v>3</v>
      </c>
      <c r="C65" t="s">
        <v>145</v>
      </c>
      <c r="D65">
        <v>16</v>
      </c>
    </row>
    <row r="66" spans="1:4" x14ac:dyDescent="0.25">
      <c r="A66" t="s">
        <v>615</v>
      </c>
      <c r="B66">
        <v>3</v>
      </c>
      <c r="C66" t="s">
        <v>185</v>
      </c>
      <c r="D66">
        <v>20</v>
      </c>
    </row>
    <row r="67" spans="1:4" x14ac:dyDescent="0.25">
      <c r="A67" t="s">
        <v>615</v>
      </c>
      <c r="B67">
        <v>3</v>
      </c>
      <c r="C67" t="s">
        <v>326</v>
      </c>
      <c r="D67">
        <v>29</v>
      </c>
    </row>
    <row r="68" spans="1:4" x14ac:dyDescent="0.25">
      <c r="A68" t="s">
        <v>611</v>
      </c>
      <c r="B68">
        <v>5</v>
      </c>
      <c r="C68" t="s">
        <v>39</v>
      </c>
      <c r="D68">
        <v>3</v>
      </c>
    </row>
    <row r="69" spans="1:4" x14ac:dyDescent="0.25">
      <c r="A69" t="s">
        <v>611</v>
      </c>
      <c r="B69">
        <v>5</v>
      </c>
      <c r="C69" t="s">
        <v>113</v>
      </c>
      <c r="D69">
        <v>12</v>
      </c>
    </row>
    <row r="70" spans="1:4" x14ac:dyDescent="0.25">
      <c r="A70" t="s">
        <v>611</v>
      </c>
      <c r="B70">
        <v>5</v>
      </c>
      <c r="C70" t="s">
        <v>185</v>
      </c>
      <c r="D70">
        <v>20</v>
      </c>
    </row>
    <row r="71" spans="1:4" x14ac:dyDescent="0.25">
      <c r="A71" t="s">
        <v>609</v>
      </c>
      <c r="B71">
        <v>6</v>
      </c>
      <c r="C71" t="s">
        <v>113</v>
      </c>
      <c r="D71">
        <v>12</v>
      </c>
    </row>
    <row r="72" spans="1:4" x14ac:dyDescent="0.25">
      <c r="A72" t="s">
        <v>609</v>
      </c>
      <c r="B72">
        <v>6</v>
      </c>
      <c r="C72" t="s">
        <v>133</v>
      </c>
      <c r="D72">
        <v>14</v>
      </c>
    </row>
    <row r="73" spans="1:4" x14ac:dyDescent="0.25">
      <c r="A73" t="s">
        <v>609</v>
      </c>
      <c r="B73">
        <v>6</v>
      </c>
      <c r="C73" t="s">
        <v>145</v>
      </c>
      <c r="D73">
        <v>16</v>
      </c>
    </row>
    <row r="74" spans="1:4" x14ac:dyDescent="0.25">
      <c r="A74" t="s">
        <v>602</v>
      </c>
      <c r="B74">
        <v>10</v>
      </c>
      <c r="C74" t="s">
        <v>326</v>
      </c>
      <c r="D74">
        <v>29</v>
      </c>
    </row>
    <row r="75" spans="1:4" x14ac:dyDescent="0.25">
      <c r="A75" t="s">
        <v>602</v>
      </c>
      <c r="B75">
        <v>10</v>
      </c>
      <c r="C75" t="s">
        <v>185</v>
      </c>
      <c r="D75">
        <v>20</v>
      </c>
    </row>
    <row r="76" spans="1:4" x14ac:dyDescent="0.25">
      <c r="A76" t="s">
        <v>310</v>
      </c>
      <c r="B76">
        <v>18</v>
      </c>
      <c r="C76" t="s">
        <v>326</v>
      </c>
      <c r="D76">
        <v>29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B5F0F07-6AFD-4734-A8B3-8C1F9E54703F}">
            <xm:f>AND(ISNUMBER(D1), VLOOKUP(D1, ITEMCLAS!$A$2:$B$31, 2, FALSE)&lt;&gt;C1)</xm:f>
            <x14:dxf>
              <fill>
                <patternFill>
                  <bgColor rgb="FFFF0000"/>
                </patternFill>
              </fill>
            </x14:dxf>
          </x14:cfRule>
          <xm:sqref>D1:D1048576</xm:sqref>
        </x14:conditionalFormatting>
        <x14:conditionalFormatting xmlns:xm="http://schemas.microsoft.com/office/excel/2006/main">
          <x14:cfRule type="expression" priority="1" id="{DBA0B904-1E9F-42B1-BEB1-E8296AB9622C}">
            <xm:f>AND(ISNUMBER(B1), VLOOKUP(B1, FBUILD!$A$2:$C$128, 3, FALSE)&lt;&gt;A1)</xm:f>
            <x14:dxf>
              <fill>
                <patternFill>
                  <bgColor rgb="FFFF0000"/>
                </patternFill>
              </fill>
            </x14:dxf>
          </x14:cfRule>
          <xm:sqref>B1:B1048576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.42578125" bestFit="1" customWidth="1"/>
    <col min="2" max="2" width="17.28515625" bestFit="1" customWidth="1"/>
    <col min="3" max="3" width="8.85546875" bestFit="1" customWidth="1"/>
  </cols>
  <sheetData>
    <row r="1" spans="1:3" s="1" customFormat="1" x14ac:dyDescent="0.25">
      <c r="A1" s="1" t="s">
        <v>732</v>
      </c>
      <c r="B1" s="1" t="s">
        <v>731</v>
      </c>
      <c r="C1" s="1" t="s">
        <v>730</v>
      </c>
    </row>
    <row r="2" spans="1:3" x14ac:dyDescent="0.25">
      <c r="A2" t="s">
        <v>729</v>
      </c>
      <c r="B2" t="s">
        <v>729</v>
      </c>
      <c r="C2">
        <v>11</v>
      </c>
    </row>
    <row r="3" spans="1:3" x14ac:dyDescent="0.25">
      <c r="A3" t="s">
        <v>728</v>
      </c>
      <c r="B3" t="s">
        <v>728</v>
      </c>
      <c r="C3">
        <v>5</v>
      </c>
    </row>
    <row r="4" spans="1:3" x14ac:dyDescent="0.25">
      <c r="A4" t="s">
        <v>727</v>
      </c>
      <c r="B4" t="s">
        <v>726</v>
      </c>
      <c r="C4">
        <v>1</v>
      </c>
    </row>
    <row r="5" spans="1:3" x14ac:dyDescent="0.25">
      <c r="A5" t="s">
        <v>725</v>
      </c>
      <c r="B5" t="s">
        <v>725</v>
      </c>
      <c r="C5">
        <v>14</v>
      </c>
    </row>
    <row r="6" spans="1:3" x14ac:dyDescent="0.25">
      <c r="A6" t="s">
        <v>724</v>
      </c>
      <c r="B6" t="s">
        <v>724</v>
      </c>
      <c r="C6">
        <v>3</v>
      </c>
    </row>
    <row r="7" spans="1:3" x14ac:dyDescent="0.25">
      <c r="A7" t="s">
        <v>723</v>
      </c>
      <c r="B7" t="s">
        <v>723</v>
      </c>
      <c r="C7">
        <v>6</v>
      </c>
    </row>
    <row r="8" spans="1:3" x14ac:dyDescent="0.25">
      <c r="A8" t="s">
        <v>722</v>
      </c>
      <c r="B8" t="s">
        <v>722</v>
      </c>
      <c r="C8">
        <v>4</v>
      </c>
    </row>
    <row r="9" spans="1:3" x14ac:dyDescent="0.25">
      <c r="A9" t="s">
        <v>721</v>
      </c>
      <c r="B9" t="s">
        <v>721</v>
      </c>
      <c r="C9">
        <v>6</v>
      </c>
    </row>
    <row r="10" spans="1:3" x14ac:dyDescent="0.25">
      <c r="A10" t="s">
        <v>720</v>
      </c>
      <c r="B10" t="s">
        <v>720</v>
      </c>
      <c r="C10">
        <v>7</v>
      </c>
    </row>
    <row r="11" spans="1:3" x14ac:dyDescent="0.25">
      <c r="A11" t="s">
        <v>719</v>
      </c>
      <c r="B11" t="s">
        <v>719</v>
      </c>
      <c r="C11">
        <v>11</v>
      </c>
    </row>
    <row r="12" spans="1:3" x14ac:dyDescent="0.25">
      <c r="A12" t="s">
        <v>718</v>
      </c>
      <c r="B12" t="s">
        <v>718</v>
      </c>
      <c r="C12">
        <v>9</v>
      </c>
    </row>
    <row r="13" spans="1:3" x14ac:dyDescent="0.25">
      <c r="A13" t="s">
        <v>717</v>
      </c>
      <c r="B13" t="s">
        <v>717</v>
      </c>
      <c r="C13">
        <v>10</v>
      </c>
    </row>
    <row r="14" spans="1:3" x14ac:dyDescent="0.25">
      <c r="A14" t="s">
        <v>716</v>
      </c>
      <c r="B14" t="s">
        <v>716</v>
      </c>
      <c r="C14">
        <v>1</v>
      </c>
    </row>
    <row r="15" spans="1:3" x14ac:dyDescent="0.25">
      <c r="A15" t="s">
        <v>715</v>
      </c>
      <c r="B15" t="s">
        <v>715</v>
      </c>
      <c r="C15">
        <v>7</v>
      </c>
    </row>
    <row r="16" spans="1:3" x14ac:dyDescent="0.25">
      <c r="A16" t="s">
        <v>714</v>
      </c>
      <c r="B16" t="s">
        <v>713</v>
      </c>
      <c r="C16">
        <v>13</v>
      </c>
    </row>
    <row r="17" spans="1:3" x14ac:dyDescent="0.25">
      <c r="A17" t="s">
        <v>712</v>
      </c>
      <c r="B17" t="s">
        <v>712</v>
      </c>
      <c r="C17">
        <v>8</v>
      </c>
    </row>
    <row r="18" spans="1:3" x14ac:dyDescent="0.25">
      <c r="A18" t="s">
        <v>711</v>
      </c>
      <c r="B18" t="s">
        <v>711</v>
      </c>
      <c r="C18">
        <v>2</v>
      </c>
    </row>
    <row r="19" spans="1:3" x14ac:dyDescent="0.25">
      <c r="A19" t="s">
        <v>710</v>
      </c>
      <c r="B19" t="s">
        <v>710</v>
      </c>
      <c r="C19">
        <v>5</v>
      </c>
    </row>
    <row r="20" spans="1:3" x14ac:dyDescent="0.25">
      <c r="A20" t="s">
        <v>709</v>
      </c>
      <c r="B20" t="s">
        <v>709</v>
      </c>
      <c r="C20">
        <v>11</v>
      </c>
    </row>
    <row r="21" spans="1:3" x14ac:dyDescent="0.25">
      <c r="A21" t="s">
        <v>708</v>
      </c>
      <c r="B21" t="s">
        <v>708</v>
      </c>
      <c r="C21">
        <v>14</v>
      </c>
    </row>
    <row r="22" spans="1:3" x14ac:dyDescent="0.25">
      <c r="A22" t="s">
        <v>707</v>
      </c>
      <c r="B22" t="s">
        <v>707</v>
      </c>
      <c r="C22">
        <v>5</v>
      </c>
    </row>
    <row r="23" spans="1:3" x14ac:dyDescent="0.25">
      <c r="A23" t="s">
        <v>706</v>
      </c>
      <c r="B23" t="s">
        <v>705</v>
      </c>
      <c r="C23">
        <v>10</v>
      </c>
    </row>
    <row r="24" spans="1:3" x14ac:dyDescent="0.25">
      <c r="A24" t="s">
        <v>704</v>
      </c>
      <c r="B24" t="s">
        <v>704</v>
      </c>
      <c r="C24">
        <v>4</v>
      </c>
    </row>
    <row r="25" spans="1:3" x14ac:dyDescent="0.25">
      <c r="A25" t="s">
        <v>703</v>
      </c>
      <c r="B25" t="s">
        <v>703</v>
      </c>
      <c r="C25">
        <v>9</v>
      </c>
    </row>
    <row r="26" spans="1:3" x14ac:dyDescent="0.25">
      <c r="A26" t="s">
        <v>702</v>
      </c>
      <c r="B26" t="s">
        <v>701</v>
      </c>
      <c r="C26">
        <v>9</v>
      </c>
    </row>
    <row r="27" spans="1:3" x14ac:dyDescent="0.25">
      <c r="A27" t="s">
        <v>700</v>
      </c>
      <c r="B27" t="s">
        <v>700</v>
      </c>
      <c r="C27">
        <v>13</v>
      </c>
    </row>
    <row r="28" spans="1:3" x14ac:dyDescent="0.25">
      <c r="A28" t="s">
        <v>699</v>
      </c>
      <c r="B28" t="s">
        <v>699</v>
      </c>
      <c r="C28">
        <v>13</v>
      </c>
    </row>
    <row r="29" spans="1:3" x14ac:dyDescent="0.25">
      <c r="A29" t="s">
        <v>698</v>
      </c>
      <c r="B29" t="s">
        <v>697</v>
      </c>
      <c r="C29">
        <v>12</v>
      </c>
    </row>
    <row r="30" spans="1:3" x14ac:dyDescent="0.25">
      <c r="A30" t="s">
        <v>696</v>
      </c>
      <c r="B30" t="s">
        <v>696</v>
      </c>
      <c r="C30">
        <v>4</v>
      </c>
    </row>
    <row r="31" spans="1:3" x14ac:dyDescent="0.25">
      <c r="A31" t="s">
        <v>695</v>
      </c>
      <c r="B31" t="s">
        <v>694</v>
      </c>
      <c r="C31">
        <v>11</v>
      </c>
    </row>
    <row r="32" spans="1:3" x14ac:dyDescent="0.25">
      <c r="A32" t="s">
        <v>693</v>
      </c>
      <c r="B32" t="s">
        <v>692</v>
      </c>
      <c r="C32">
        <v>1</v>
      </c>
    </row>
    <row r="33" spans="1:3" x14ac:dyDescent="0.25">
      <c r="A33" t="s">
        <v>691</v>
      </c>
      <c r="B33" t="s">
        <v>691</v>
      </c>
      <c r="C33">
        <v>2</v>
      </c>
    </row>
    <row r="34" spans="1:3" x14ac:dyDescent="0.25">
      <c r="A34" t="s">
        <v>690</v>
      </c>
      <c r="B34" t="s">
        <v>690</v>
      </c>
      <c r="C34">
        <v>3</v>
      </c>
    </row>
    <row r="35" spans="1:3" x14ac:dyDescent="0.25">
      <c r="A35" t="s">
        <v>689</v>
      </c>
      <c r="B35" t="s">
        <v>689</v>
      </c>
      <c r="C35">
        <v>4</v>
      </c>
    </row>
    <row r="36" spans="1:3" x14ac:dyDescent="0.25">
      <c r="A36" t="s">
        <v>688</v>
      </c>
      <c r="B36" t="s">
        <v>688</v>
      </c>
      <c r="C36">
        <v>8</v>
      </c>
    </row>
    <row r="37" spans="1:3" x14ac:dyDescent="0.25">
      <c r="A37" t="s">
        <v>687</v>
      </c>
      <c r="B37" t="s">
        <v>687</v>
      </c>
      <c r="C37">
        <v>1</v>
      </c>
    </row>
    <row r="38" spans="1:3" x14ac:dyDescent="0.25">
      <c r="A38" t="s">
        <v>686</v>
      </c>
      <c r="B38" t="s">
        <v>686</v>
      </c>
      <c r="C38">
        <v>2</v>
      </c>
    </row>
    <row r="39" spans="1:3" x14ac:dyDescent="0.25">
      <c r="A39" t="s">
        <v>685</v>
      </c>
      <c r="B39" t="s">
        <v>685</v>
      </c>
      <c r="C39">
        <v>3</v>
      </c>
    </row>
    <row r="40" spans="1:3" x14ac:dyDescent="0.25">
      <c r="A40" t="s">
        <v>684</v>
      </c>
      <c r="B40" t="s">
        <v>684</v>
      </c>
      <c r="C40">
        <v>4</v>
      </c>
    </row>
    <row r="41" spans="1:3" x14ac:dyDescent="0.25">
      <c r="A41" t="s">
        <v>683</v>
      </c>
      <c r="B41" t="s">
        <v>683</v>
      </c>
      <c r="C41">
        <v>5</v>
      </c>
    </row>
    <row r="42" spans="1:3" x14ac:dyDescent="0.25">
      <c r="A42" t="s">
        <v>682</v>
      </c>
      <c r="B42" t="s">
        <v>682</v>
      </c>
      <c r="C42">
        <v>6</v>
      </c>
    </row>
    <row r="43" spans="1:3" x14ac:dyDescent="0.25">
      <c r="A43" t="s">
        <v>681</v>
      </c>
      <c r="B43" t="s">
        <v>681</v>
      </c>
      <c r="C43">
        <v>7</v>
      </c>
    </row>
    <row r="44" spans="1:3" x14ac:dyDescent="0.25">
      <c r="A44" t="s">
        <v>680</v>
      </c>
      <c r="B44" t="s">
        <v>680</v>
      </c>
      <c r="C44">
        <v>8</v>
      </c>
    </row>
    <row r="45" spans="1:3" x14ac:dyDescent="0.25">
      <c r="A45" t="s">
        <v>679</v>
      </c>
      <c r="B45" t="s">
        <v>679</v>
      </c>
      <c r="C45">
        <v>1</v>
      </c>
    </row>
    <row r="46" spans="1:3" x14ac:dyDescent="0.25">
      <c r="A46" t="s">
        <v>678</v>
      </c>
      <c r="B46" t="s">
        <v>678</v>
      </c>
      <c r="C46">
        <v>2</v>
      </c>
    </row>
    <row r="47" spans="1:3" x14ac:dyDescent="0.25">
      <c r="A47" t="s">
        <v>677</v>
      </c>
      <c r="B47" t="s">
        <v>677</v>
      </c>
      <c r="C47">
        <v>3</v>
      </c>
    </row>
    <row r="48" spans="1:3" x14ac:dyDescent="0.25">
      <c r="A48" t="s">
        <v>676</v>
      </c>
      <c r="B48" t="s">
        <v>676</v>
      </c>
      <c r="C48">
        <v>4</v>
      </c>
    </row>
    <row r="49" spans="1:3" x14ac:dyDescent="0.25">
      <c r="A49" t="s">
        <v>675</v>
      </c>
      <c r="B49" t="s">
        <v>675</v>
      </c>
      <c r="C49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CAR</vt:lpstr>
      <vt:lpstr>FARMCROP</vt:lpstr>
      <vt:lpstr>FARMLIVE</vt:lpstr>
      <vt:lpstr>FARMPROD</vt:lpstr>
      <vt:lpstr>FBUILD</vt:lpstr>
      <vt:lpstr>FIRM</vt:lpstr>
      <vt:lpstr>FIRMJOB</vt:lpstr>
      <vt:lpstr>FITEM</vt:lpstr>
      <vt:lpstr>GROUP</vt:lpstr>
      <vt:lpstr>HEADER</vt:lpstr>
      <vt:lpstr>ITEM</vt:lpstr>
      <vt:lpstr>ITEMCLAS</vt:lpstr>
      <vt:lpstr>JOB</vt:lpstr>
      <vt:lpstr>METHOD</vt:lpstr>
      <vt:lpstr>PERSON</vt:lpstr>
      <vt:lpstr>RAW</vt:lpstr>
      <vt:lpstr>RICH</vt:lpstr>
      <vt:lpstr>SHIP</vt:lpstr>
      <vt:lpstr>TOWN</vt:lpstr>
      <vt:lpstr>TREE</vt:lpstr>
      <vt:lpstr>TUT</vt:lpstr>
      <vt:lpstr>WALKER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Adam</cp:lastModifiedBy>
  <dcterms:created xsi:type="dcterms:W3CDTF">2013-02-28T00:43:56Z</dcterms:created>
  <dcterms:modified xsi:type="dcterms:W3CDTF">2013-03-02T21:11:47Z</dcterms:modified>
</cp:coreProperties>
</file>